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Wstęp" sheetId="1" r:id="rId1"/>
    <sheet name="KOSZT KREDYTU" sheetId="2" r:id="rId2"/>
  </sheets>
  <definedNames>
    <definedName name="_xlnm.Print_Area" localSheetId="1">'KOSZT KREDYTU'!$A$2:$H$42</definedName>
    <definedName name="_xlnm.Print_Area" localSheetId="0">'Wstęp'!$A$1:$K$22</definedName>
    <definedName name="_xlnm.Print_Titles" localSheetId="1">'KOSZT KREDYTU'!$A:$A</definedName>
  </definedNames>
  <calcPr fullCalcOnLoad="1"/>
</workbook>
</file>

<file path=xl/sharedStrings.xml><?xml version="1.0" encoding="utf-8"?>
<sst xmlns="http://schemas.openxmlformats.org/spreadsheetml/2006/main" count="56" uniqueCount="53">
  <si>
    <t>Arkusz kalkulacyjny na podstawie którego Zamawiający dokona wyliczenia całkowitego kosztu obsługi kredytu w celu porównania ofert</t>
  </si>
  <si>
    <t xml:space="preserve"> </t>
  </si>
  <si>
    <t>WIBOR 3M</t>
  </si>
  <si>
    <t>%</t>
  </si>
  <si>
    <r>
      <t xml:space="preserve">W celu wyliczenia "całkowitego kosztu obsługi kredytu" Zamawiający uzupełni poniższe komórki </t>
    </r>
    <r>
      <rPr>
        <b/>
        <i/>
        <sz val="10"/>
        <color indexed="52"/>
        <rFont val="Arial CE"/>
        <family val="2"/>
      </rPr>
      <t xml:space="preserve">(pomarańczowe) </t>
    </r>
    <r>
      <rPr>
        <b/>
        <i/>
        <sz val="10"/>
        <rFont val="Arial CE"/>
        <family val="2"/>
      </rPr>
      <t>na podstawie danych podanych przez oferenta na Formularzu Ofertowym.</t>
    </r>
  </si>
  <si>
    <t>Wysokość marży banku, wyrażona w punktach procentowych:</t>
  </si>
  <si>
    <t>Marża=</t>
  </si>
  <si>
    <t>punktów procentowych</t>
  </si>
  <si>
    <t>Prowizja od kwoty kredytu wyrażona w procentach:</t>
  </si>
  <si>
    <t>Prowizja=</t>
  </si>
  <si>
    <t>W pozycji "całkowity koszt obsługi kredytu" wynik będzie uzyskany automatycznie.</t>
  </si>
  <si>
    <t>Symulacja całkowitego kosztu obsługi kredytu oparta na stawce WIBOR 3M</t>
  </si>
  <si>
    <t>WIBOR 3M=</t>
  </si>
  <si>
    <t>marża=</t>
  </si>
  <si>
    <t>oprocentowanie=</t>
  </si>
  <si>
    <t>prowizja</t>
  </si>
  <si>
    <t>x</t>
  </si>
  <si>
    <t xml:space="preserve"> =</t>
  </si>
  <si>
    <t>Lata</t>
  </si>
  <si>
    <t>Całkowity koszt obsługi kredytu</t>
  </si>
  <si>
    <t>Wpływ  1 maja</t>
  </si>
  <si>
    <t>zadłużenie</t>
  </si>
  <si>
    <t>po spłacie 1 raty w danym roku</t>
  </si>
  <si>
    <t>po spłacie 2 raty w danym roku</t>
  </si>
  <si>
    <t>po spłacie 3 raty w danym roku</t>
  </si>
  <si>
    <t>po spłacie 4 raty w danym roku</t>
  </si>
  <si>
    <t>spłaty</t>
  </si>
  <si>
    <t>spłata 1 raty w roku (do 31 marca)</t>
  </si>
  <si>
    <t>spłata 2 raty w roku ( do 30 czerwca)</t>
  </si>
  <si>
    <t>spłata 3 raty w roku ( do 30 września)</t>
  </si>
  <si>
    <t>spłata 4 raty w roku ( do 31 grudnia)</t>
  </si>
  <si>
    <t xml:space="preserve">odsetki </t>
  </si>
  <si>
    <t>I kwartał do 31 marca</t>
  </si>
  <si>
    <t>II kwartał do 30 czerwca</t>
  </si>
  <si>
    <t>III kwartał do 30 września</t>
  </si>
  <si>
    <t>IV kwartał do 31 grudnia</t>
  </si>
  <si>
    <t>liczba dni w roku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</si>
  <si>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</si>
  <si>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</si>
  <si>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</si>
  <si>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</si>
  <si>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</si>
  <si>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</si>
  <si>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</si>
  <si>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</si>
  <si>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</si>
  <si>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</si>
  <si>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</si>
  <si>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</si>
  <si>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Usługa bankowa w zakresie udzielenia i obsługi długoterminowego kredytu na pokrycie planowanego deficytu budżetu Gminy Słupno na 2017 rok</t>
  </si>
  <si>
    <t>W pozycji "całkowity koszt obsługi kredytu" obliczany jest koszt jaki poniesie Gmina w wyniku zaciągnięcia kredytu.</t>
  </si>
  <si>
    <t>Urząd Gminy Słupno</t>
  </si>
  <si>
    <t>W celu wyliczenia "całkowitego kosztu obsługi kredytu" dla porównania ofert Zamawiający przyjął stawkę WIBOR 3M z dnia 12 maja 2017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</si>
</sst>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"/>
    <numFmt numFmtId="166" formatCode="dd/mm/yyyy"/>
    <numFmt numFmtId="167" formatCode="#,##0.00\ [$zł-415];[Red]\-#,##0.00\ [$zł-415]"/>
  </numFmts>
  <fonts count="68">
    <font>
      <sz val="10"/>
      <name val="Arial CE"/>
      <family val="2"/>
    </font>
    <font>
      <sz val="10"/>
      <name val="Arial"/>
      <family val="0"/>
    </font>
    <font>
      <i/>
      <sz val="14"/>
      <name val="Arial"/>
      <family val="2"/>
    </font>
    <font>
      <sz val="14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color indexed="5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8"/>
      <color indexed="8"/>
      <name val="Arial CE"/>
      <family val="2"/>
    </font>
    <font>
      <sz val="14"/>
      <color indexed="8"/>
      <name val="Arial CE"/>
      <family val="2"/>
    </font>
    <font>
      <b/>
      <sz val="22"/>
      <name val="Arial"/>
      <family val="2"/>
    </font>
    <font>
      <sz val="22"/>
      <name val="Arial CE"/>
      <family val="2"/>
    </font>
    <font>
      <sz val="20"/>
      <name val="Arial CE"/>
      <family val="2"/>
    </font>
    <font>
      <b/>
      <i/>
      <sz val="14"/>
      <color indexed="8"/>
      <name val="Arial CE"/>
      <family val="2"/>
    </font>
    <font>
      <sz val="13"/>
      <color indexed="8"/>
      <name val="Arial CE"/>
      <family val="2"/>
    </font>
    <font>
      <i/>
      <sz val="13"/>
      <color indexed="8"/>
      <name val="Arial CE"/>
      <family val="2"/>
    </font>
    <font>
      <b/>
      <i/>
      <sz val="16"/>
      <color indexed="8"/>
      <name val="Arial CE"/>
      <family val="2"/>
    </font>
    <font>
      <u val="single"/>
      <sz val="13"/>
      <color indexed="8"/>
      <name val="Arial CE"/>
      <family val="2"/>
    </font>
    <font>
      <sz val="12"/>
      <color indexed="8"/>
      <name val="Arial CE"/>
      <family val="2"/>
    </font>
    <font>
      <b/>
      <i/>
      <sz val="13"/>
      <color indexed="8"/>
      <name val="Arial CE"/>
      <family val="2"/>
    </font>
    <font>
      <b/>
      <sz val="13"/>
      <color indexed="8"/>
      <name val="Arial CE"/>
      <family val="2"/>
    </font>
    <font>
      <b/>
      <i/>
      <sz val="12"/>
      <color indexed="8"/>
      <name val="Arial CE"/>
      <family val="2"/>
    </font>
    <font>
      <u val="single"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i/>
      <sz val="11"/>
      <color indexed="8"/>
      <name val="Arial CE"/>
      <family val="2"/>
    </font>
    <font>
      <sz val="11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Arial CE"/>
      <family val="2"/>
    </font>
    <font>
      <i/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1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right" vertical="center"/>
    </xf>
    <xf numFmtId="2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164" fontId="0" fillId="34" borderId="0" xfId="0" applyNumberFormat="1" applyFont="1" applyFill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0" fontId="16" fillId="35" borderId="0" xfId="0" applyNumberFormat="1" applyFont="1" applyFill="1" applyBorder="1" applyAlignment="1">
      <alignment horizontal="center"/>
    </xf>
    <xf numFmtId="166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65" fontId="16" fillId="36" borderId="17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0" fontId="19" fillId="34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0" fontId="23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167" fontId="23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0" fillId="37" borderId="18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26" fillId="38" borderId="20" xfId="0" applyFont="1" applyFill="1" applyBorder="1" applyAlignment="1">
      <alignment horizontal="center" vertical="center" wrapText="1"/>
    </xf>
    <xf numFmtId="0" fontId="27" fillId="38" borderId="21" xfId="0" applyFont="1" applyFill="1" applyBorder="1" applyAlignment="1">
      <alignment/>
    </xf>
    <xf numFmtId="4" fontId="28" fillId="0" borderId="22" xfId="0" applyNumberFormat="1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6" fillId="38" borderId="20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/>
    </xf>
    <xf numFmtId="0" fontId="29" fillId="0" borderId="22" xfId="0" applyFont="1" applyBorder="1" applyAlignment="1">
      <alignment horizontal="right"/>
    </xf>
    <xf numFmtId="0" fontId="30" fillId="0" borderId="0" xfId="0" applyFont="1" applyAlignment="1">
      <alignment/>
    </xf>
    <xf numFmtId="0" fontId="29" fillId="38" borderId="23" xfId="0" applyFont="1" applyFill="1" applyBorder="1" applyAlignment="1">
      <alignment horizontal="right" vertical="center"/>
    </xf>
    <xf numFmtId="4" fontId="29" fillId="0" borderId="24" xfId="0" applyNumberFormat="1" applyFont="1" applyBorder="1" applyAlignment="1">
      <alignment horizontal="right"/>
    </xf>
    <xf numFmtId="4" fontId="29" fillId="0" borderId="25" xfId="0" applyNumberFormat="1" applyFont="1" applyBorder="1" applyAlignment="1">
      <alignment horizontal="right"/>
    </xf>
    <xf numFmtId="4" fontId="29" fillId="0" borderId="26" xfId="0" applyNumberFormat="1" applyFont="1" applyBorder="1" applyAlignment="1">
      <alignment horizontal="right"/>
    </xf>
    <xf numFmtId="4" fontId="29" fillId="0" borderId="22" xfId="0" applyNumberFormat="1" applyFont="1" applyBorder="1" applyAlignment="1">
      <alignment horizontal="right"/>
    </xf>
    <xf numFmtId="0" fontId="26" fillId="38" borderId="26" xfId="0" applyFont="1" applyFill="1" applyBorder="1" applyAlignment="1">
      <alignment horizontal="center" vertical="center"/>
    </xf>
    <xf numFmtId="0" fontId="31" fillId="39" borderId="21" xfId="0" applyFont="1" applyFill="1" applyBorder="1" applyAlignment="1">
      <alignment/>
    </xf>
    <xf numFmtId="4" fontId="27" fillId="39" borderId="22" xfId="0" applyNumberFormat="1" applyFont="1" applyFill="1" applyBorder="1" applyAlignment="1">
      <alignment horizontal="right"/>
    </xf>
    <xf numFmtId="0" fontId="27" fillId="39" borderId="22" xfId="0" applyFont="1" applyFill="1" applyBorder="1" applyAlignment="1">
      <alignment horizontal="right"/>
    </xf>
    <xf numFmtId="4" fontId="27" fillId="36" borderId="26" xfId="0" applyNumberFormat="1" applyFont="1" applyFill="1" applyBorder="1" applyAlignment="1">
      <alignment horizontal="right"/>
    </xf>
    <xf numFmtId="0" fontId="31" fillId="40" borderId="21" xfId="0" applyFont="1" applyFill="1" applyBorder="1" applyAlignment="1">
      <alignment/>
    </xf>
    <xf numFmtId="4" fontId="27" fillId="40" borderId="22" xfId="0" applyNumberFormat="1" applyFont="1" applyFill="1" applyBorder="1" applyAlignment="1">
      <alignment horizontal="right"/>
    </xf>
    <xf numFmtId="4" fontId="27" fillId="36" borderId="25" xfId="0" applyNumberFormat="1" applyFont="1" applyFill="1" applyBorder="1" applyAlignment="1">
      <alignment horizontal="right"/>
    </xf>
    <xf numFmtId="0" fontId="29" fillId="38" borderId="23" xfId="0" applyFont="1" applyFill="1" applyBorder="1" applyAlignment="1">
      <alignment horizontal="left" vertical="center" wrapText="1"/>
    </xf>
    <xf numFmtId="4" fontId="30" fillId="0" borderId="24" xfId="0" applyNumberFormat="1" applyFont="1" applyBorder="1" applyAlignment="1">
      <alignment/>
    </xf>
    <xf numFmtId="4" fontId="29" fillId="36" borderId="26" xfId="0" applyNumberFormat="1" applyFont="1" applyFill="1" applyBorder="1" applyAlignment="1">
      <alignment horizontal="right"/>
    </xf>
    <xf numFmtId="0" fontId="31" fillId="41" borderId="21" xfId="0" applyFont="1" applyFill="1" applyBorder="1" applyAlignment="1">
      <alignment/>
    </xf>
    <xf numFmtId="4" fontId="27" fillId="41" borderId="22" xfId="0" applyNumberFormat="1" applyFont="1" applyFill="1" applyBorder="1" applyAlignment="1">
      <alignment horizontal="right"/>
    </xf>
    <xf numFmtId="0" fontId="29" fillId="38" borderId="23" xfId="0" applyFont="1" applyFill="1" applyBorder="1" applyAlignment="1">
      <alignment horizontal="right" vertical="center"/>
    </xf>
    <xf numFmtId="4" fontId="29" fillId="0" borderId="24" xfId="0" applyNumberFormat="1" applyFont="1" applyBorder="1" applyAlignment="1">
      <alignment horizontal="right"/>
    </xf>
    <xf numFmtId="4" fontId="29" fillId="0" borderId="25" xfId="0" applyNumberFormat="1" applyFont="1" applyBorder="1" applyAlignment="1">
      <alignment horizontal="right"/>
    </xf>
    <xf numFmtId="4" fontId="29" fillId="36" borderId="26" xfId="0" applyNumberFormat="1" applyFont="1" applyFill="1" applyBorder="1" applyAlignment="1">
      <alignment horizontal="right"/>
    </xf>
    <xf numFmtId="4" fontId="29" fillId="0" borderId="27" xfId="0" applyNumberFormat="1" applyFont="1" applyBorder="1" applyAlignment="1">
      <alignment horizontal="right"/>
    </xf>
    <xf numFmtId="4" fontId="29" fillId="0" borderId="28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167" fontId="23" fillId="42" borderId="29" xfId="0" applyNumberFormat="1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/>
    </xf>
    <xf numFmtId="0" fontId="21" fillId="37" borderId="30" xfId="0" applyFont="1" applyFill="1" applyBorder="1" applyAlignment="1">
      <alignment horizontal="right"/>
    </xf>
    <xf numFmtId="0" fontId="33" fillId="0" borderId="31" xfId="0" applyFont="1" applyFill="1" applyBorder="1" applyAlignment="1">
      <alignment horizontal="right"/>
    </xf>
    <xf numFmtId="0" fontId="33" fillId="43" borderId="32" xfId="0" applyFont="1" applyFill="1" applyBorder="1" applyAlignment="1">
      <alignment horizontal="right"/>
    </xf>
    <xf numFmtId="0" fontId="33" fillId="35" borderId="32" xfId="0" applyFont="1" applyFill="1" applyBorder="1" applyAlignment="1">
      <alignment horizontal="right"/>
    </xf>
    <xf numFmtId="0" fontId="33" fillId="44" borderId="32" xfId="0" applyFont="1" applyFill="1" applyBorder="1" applyAlignment="1">
      <alignment horizontal="right"/>
    </xf>
    <xf numFmtId="0" fontId="33" fillId="37" borderId="32" xfId="0" applyFont="1" applyFill="1" applyBorder="1" applyAlignment="1">
      <alignment horizontal="right"/>
    </xf>
    <xf numFmtId="0" fontId="33" fillId="37" borderId="33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41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Normal="92" zoomScaleSheetLayoutView="100" zoomScalePageLayoutView="0" workbookViewId="0" topLeftCell="A1">
      <selection activeCell="J15" sqref="J15"/>
    </sheetView>
  </sheetViews>
  <sheetFormatPr defaultColWidth="0" defaultRowHeight="12.75"/>
  <cols>
    <col min="1" max="1" width="9.00390625" style="0" customWidth="1"/>
    <col min="2" max="2" width="12.125" style="0" customWidth="1"/>
    <col min="3" max="3" width="12.00390625" style="0" customWidth="1"/>
    <col min="4" max="9" width="9.00390625" style="0" customWidth="1"/>
    <col min="10" max="10" width="18.00390625" style="0" customWidth="1"/>
    <col min="11" max="11" width="9.00390625" style="0" customWidth="1"/>
    <col min="12" max="12" width="1.875" style="0" customWidth="1"/>
    <col min="13" max="16384" width="0" style="0" hidden="1" customWidth="1"/>
  </cols>
  <sheetData>
    <row r="1" spans="1:11" ht="60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1"/>
    </row>
    <row r="3" spans="1:11" ht="12.75">
      <c r="A3" s="2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85.5" customHeight="1">
      <c r="A4" s="5"/>
      <c r="B4" s="96" t="s">
        <v>49</v>
      </c>
      <c r="C4" s="96"/>
      <c r="D4" s="96"/>
      <c r="E4" s="96"/>
      <c r="F4" s="96"/>
      <c r="G4" s="96"/>
      <c r="H4" s="96"/>
      <c r="I4" s="96"/>
      <c r="J4" s="96"/>
      <c r="K4" s="6"/>
    </row>
    <row r="5" spans="1:11" ht="12.75">
      <c r="A5" s="5"/>
      <c r="B5" s="1" t="s">
        <v>1</v>
      </c>
      <c r="C5" s="1"/>
      <c r="D5" s="1"/>
      <c r="E5" s="1"/>
      <c r="F5" s="1"/>
      <c r="G5" s="1"/>
      <c r="H5" s="1"/>
      <c r="I5" s="1"/>
      <c r="J5" s="1"/>
      <c r="K5" s="6"/>
    </row>
    <row r="6" spans="1:11" s="9" customFormat="1" ht="32.25" customHeight="1">
      <c r="A6" s="7">
        <v>1</v>
      </c>
      <c r="B6" s="97" t="s">
        <v>50</v>
      </c>
      <c r="C6" s="97"/>
      <c r="D6" s="97"/>
      <c r="E6" s="97"/>
      <c r="F6" s="97"/>
      <c r="G6" s="97"/>
      <c r="H6" s="97"/>
      <c r="I6" s="97"/>
      <c r="J6" s="97"/>
      <c r="K6" s="8"/>
    </row>
    <row r="7" spans="1:11" s="9" customFormat="1" ht="43.5" customHeight="1">
      <c r="A7" s="7">
        <v>2</v>
      </c>
      <c r="B7" s="97" t="s">
        <v>52</v>
      </c>
      <c r="C7" s="97"/>
      <c r="D7" s="97"/>
      <c r="E7" s="97"/>
      <c r="F7" s="97"/>
      <c r="G7" s="97"/>
      <c r="H7" s="97"/>
      <c r="I7" s="97"/>
      <c r="J7" s="97"/>
      <c r="K7" s="8"/>
    </row>
    <row r="8" spans="1:11" ht="16.5">
      <c r="A8" s="5"/>
      <c r="B8" s="10" t="s">
        <v>2</v>
      </c>
      <c r="C8" s="11">
        <v>0</v>
      </c>
      <c r="D8" s="12" t="s">
        <v>3</v>
      </c>
      <c r="E8" s="1"/>
      <c r="F8" s="1"/>
      <c r="G8" s="1"/>
      <c r="H8" s="1"/>
      <c r="I8" s="1"/>
      <c r="J8" s="13"/>
      <c r="K8" s="6"/>
    </row>
    <row r="9" spans="1:11" s="9" customFormat="1" ht="31.5" customHeight="1">
      <c r="A9" s="7">
        <v>3</v>
      </c>
      <c r="B9" s="97" t="s">
        <v>4</v>
      </c>
      <c r="C9" s="97"/>
      <c r="D9" s="97"/>
      <c r="E9" s="97"/>
      <c r="F9" s="97"/>
      <c r="G9" s="97"/>
      <c r="H9" s="97"/>
      <c r="I9" s="97"/>
      <c r="J9" s="97"/>
      <c r="K9" s="8"/>
    </row>
    <row r="10" spans="1:11" ht="12.75">
      <c r="A10" s="5"/>
      <c r="B10" s="1"/>
      <c r="C10" s="1"/>
      <c r="D10" s="1"/>
      <c r="E10" s="1"/>
      <c r="F10" s="1"/>
      <c r="G10" s="1"/>
      <c r="H10" s="1"/>
      <c r="I10" s="1"/>
      <c r="J10" s="1"/>
      <c r="K10" s="6"/>
    </row>
    <row r="11" spans="1:11" ht="12.75">
      <c r="A11" s="5"/>
      <c r="B11" s="90" t="s">
        <v>5</v>
      </c>
      <c r="C11" s="90"/>
      <c r="D11" s="90"/>
      <c r="E11" s="90"/>
      <c r="F11" s="90"/>
      <c r="G11" s="90"/>
      <c r="H11" s="90"/>
      <c r="I11" s="90"/>
      <c r="J11" s="90"/>
      <c r="K11" s="6"/>
    </row>
    <row r="12" spans="1:11" ht="16.5">
      <c r="A12" s="5"/>
      <c r="B12" s="10" t="s">
        <v>6</v>
      </c>
      <c r="C12" s="14">
        <v>0</v>
      </c>
      <c r="D12" s="15" t="s">
        <v>7</v>
      </c>
      <c r="E12" s="1"/>
      <c r="F12" s="1"/>
      <c r="G12" s="1"/>
      <c r="H12" s="1"/>
      <c r="I12" s="1"/>
      <c r="J12" s="1"/>
      <c r="K12" s="6"/>
    </row>
    <row r="13" spans="1:11" ht="9" customHeight="1">
      <c r="A13" s="5"/>
      <c r="B13" s="10"/>
      <c r="C13" s="16"/>
      <c r="D13" s="1"/>
      <c r="E13" s="1"/>
      <c r="F13" s="1"/>
      <c r="G13" s="1"/>
      <c r="H13" s="1"/>
      <c r="I13" s="1"/>
      <c r="J13" s="1"/>
      <c r="K13" s="6"/>
    </row>
    <row r="14" spans="1:11" ht="16.5" customHeight="1">
      <c r="A14" s="5"/>
      <c r="B14" s="90" t="s">
        <v>8</v>
      </c>
      <c r="C14" s="90"/>
      <c r="D14" s="90"/>
      <c r="E14" s="90"/>
      <c r="F14" s="90"/>
      <c r="G14" s="90"/>
      <c r="H14" s="90"/>
      <c r="I14" s="90"/>
      <c r="J14" s="90"/>
      <c r="K14" s="6"/>
    </row>
    <row r="15" spans="1:11" ht="16.5">
      <c r="A15" s="5"/>
      <c r="B15" s="10" t="s">
        <v>9</v>
      </c>
      <c r="C15" s="14">
        <v>0</v>
      </c>
      <c r="D15" s="12" t="s">
        <v>3</v>
      </c>
      <c r="E15" s="1"/>
      <c r="F15" s="1"/>
      <c r="G15" s="1"/>
      <c r="H15" s="1"/>
      <c r="I15" s="1"/>
      <c r="J15" s="1"/>
      <c r="K15" s="6"/>
    </row>
    <row r="16" spans="1:11" ht="8.25" customHeight="1">
      <c r="A16" s="5"/>
      <c r="B16" s="1"/>
      <c r="C16" s="1"/>
      <c r="D16" s="1"/>
      <c r="E16" s="1"/>
      <c r="F16" s="1"/>
      <c r="G16" s="1"/>
      <c r="H16" s="1"/>
      <c r="I16" s="1"/>
      <c r="J16" s="1"/>
      <c r="K16" s="6"/>
    </row>
    <row r="17" spans="1:11" ht="8.25" customHeight="1">
      <c r="A17" s="5"/>
      <c r="B17" s="1"/>
      <c r="C17" s="1"/>
      <c r="D17" s="1"/>
      <c r="E17" s="1"/>
      <c r="F17" s="1"/>
      <c r="G17" s="1"/>
      <c r="H17" s="1"/>
      <c r="I17" s="1"/>
      <c r="J17" s="1"/>
      <c r="K17" s="6"/>
    </row>
    <row r="18" spans="1:11" s="9" customFormat="1" ht="17.25" customHeight="1">
      <c r="A18" s="7">
        <v>4</v>
      </c>
      <c r="B18" s="91" t="s">
        <v>10</v>
      </c>
      <c r="C18" s="91"/>
      <c r="D18" s="91"/>
      <c r="E18" s="91"/>
      <c r="F18" s="91"/>
      <c r="G18" s="91"/>
      <c r="H18" s="91"/>
      <c r="I18" s="91"/>
      <c r="J18" s="91"/>
      <c r="K18" s="8"/>
    </row>
    <row r="19" spans="1:11" ht="16.5" customHeight="1">
      <c r="A19" s="5"/>
      <c r="B19" s="92"/>
      <c r="C19" s="92"/>
      <c r="D19" s="92"/>
      <c r="E19" s="92"/>
      <c r="F19" s="92"/>
      <c r="G19" s="92"/>
      <c r="H19" s="92"/>
      <c r="I19" s="92"/>
      <c r="J19" s="92"/>
      <c r="K19" s="6"/>
    </row>
    <row r="20" spans="1:11" ht="12.75">
      <c r="A20" s="5"/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1:11" ht="15">
      <c r="A21" s="5"/>
      <c r="B21" s="93" t="s">
        <v>51</v>
      </c>
      <c r="C21" s="93"/>
      <c r="D21" s="93"/>
      <c r="E21" s="93"/>
      <c r="F21" s="93"/>
      <c r="G21" s="93"/>
      <c r="H21" s="93"/>
      <c r="I21" s="93"/>
      <c r="J21" s="93"/>
      <c r="K21" s="6"/>
    </row>
    <row r="22" spans="1:11" ht="15">
      <c r="A22" s="17"/>
      <c r="B22" s="94">
        <v>2017</v>
      </c>
      <c r="C22" s="94"/>
      <c r="D22" s="94"/>
      <c r="E22" s="94"/>
      <c r="F22" s="94"/>
      <c r="G22" s="94"/>
      <c r="H22" s="94"/>
      <c r="I22" s="94"/>
      <c r="J22" s="94"/>
      <c r="K22" s="18"/>
    </row>
    <row r="65536" ht="12.75" hidden="1"/>
  </sheetData>
  <sheetProtection selectLockedCells="1" selectUnlockedCells="1"/>
  <mergeCells count="11">
    <mergeCell ref="A1:J1"/>
    <mergeCell ref="B4:J4"/>
    <mergeCell ref="B6:J6"/>
    <mergeCell ref="B7:J7"/>
    <mergeCell ref="B9:J9"/>
    <mergeCell ref="B11:J11"/>
    <mergeCell ref="B14:J14"/>
    <mergeCell ref="B18:J18"/>
    <mergeCell ref="B19:J19"/>
    <mergeCell ref="B21:J21"/>
    <mergeCell ref="B22:J22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0" zoomScaleNormal="70" zoomScaleSheetLayoutView="70" zoomScalePageLayoutView="0" workbookViewId="0" topLeftCell="A1">
      <selection activeCell="N24" sqref="N24"/>
    </sheetView>
  </sheetViews>
  <sheetFormatPr defaultColWidth="9.00390625" defaultRowHeight="12.75"/>
  <cols>
    <col min="1" max="1" width="42.75390625" style="0" customWidth="1"/>
    <col min="2" max="2" width="18.00390625" style="0" customWidth="1"/>
    <col min="3" max="3" width="17.875" style="0" customWidth="1"/>
    <col min="4" max="4" width="20.375" style="0" customWidth="1"/>
    <col min="5" max="5" width="18.25390625" style="0" customWidth="1"/>
    <col min="6" max="7" width="19.75390625" style="0" customWidth="1"/>
    <col min="8" max="8" width="20.875" style="0" customWidth="1"/>
  </cols>
  <sheetData>
    <row r="1" spans="1:8" ht="13.5" customHeight="1">
      <c r="A1" s="19"/>
      <c r="B1" s="20"/>
      <c r="C1" s="20"/>
      <c r="D1" s="20"/>
      <c r="E1" s="20"/>
      <c r="F1" s="20"/>
      <c r="G1" s="20"/>
      <c r="H1" s="1"/>
    </row>
    <row r="2" spans="1:8" ht="33.75" customHeight="1">
      <c r="A2" s="98" t="s">
        <v>11</v>
      </c>
      <c r="B2" s="98"/>
      <c r="C2" s="98"/>
      <c r="D2" s="98"/>
      <c r="E2" s="98"/>
      <c r="F2" s="98"/>
      <c r="G2" s="98"/>
      <c r="H2" s="21"/>
    </row>
    <row r="3" spans="1:8" ht="27">
      <c r="A3" s="22"/>
      <c r="B3" s="22"/>
      <c r="C3" s="22"/>
      <c r="D3" s="22"/>
      <c r="E3" s="22"/>
      <c r="F3" s="22"/>
      <c r="G3" s="22"/>
      <c r="H3" s="1"/>
    </row>
    <row r="4" spans="1:8" ht="25.5">
      <c r="A4" s="23"/>
      <c r="B4" s="23"/>
      <c r="C4" s="23"/>
      <c r="D4" s="23"/>
      <c r="E4" s="23"/>
      <c r="F4" s="23"/>
      <c r="G4" s="23"/>
      <c r="H4" s="1"/>
    </row>
    <row r="5" spans="1:8" ht="18.75">
      <c r="A5" s="24" t="s">
        <v>12</v>
      </c>
      <c r="B5" s="25">
        <f>Wstęp!C8/100</f>
        <v>0</v>
      </c>
      <c r="C5" s="26"/>
      <c r="D5" s="27"/>
      <c r="E5" s="28"/>
      <c r="F5" s="29"/>
      <c r="G5" s="20"/>
      <c r="H5" s="1"/>
    </row>
    <row r="6" spans="1:8" ht="19.5" customHeight="1" thickBot="1">
      <c r="A6" s="24" t="s">
        <v>13</v>
      </c>
      <c r="B6" s="30">
        <f>Wstęp!C12</f>
        <v>0</v>
      </c>
      <c r="C6" s="99" t="s">
        <v>7</v>
      </c>
      <c r="D6" s="99"/>
      <c r="E6" s="28"/>
      <c r="F6" s="29"/>
      <c r="G6" s="20"/>
      <c r="H6" s="1"/>
    </row>
    <row r="7" spans="1:8" ht="18.75" customHeight="1">
      <c r="A7" s="31" t="s">
        <v>14</v>
      </c>
      <c r="B7" s="32">
        <f>B5+B6/100</f>
        <v>0</v>
      </c>
      <c r="C7" s="27"/>
      <c r="D7" s="33"/>
      <c r="E7" s="27"/>
      <c r="F7" s="27"/>
      <c r="G7" s="34"/>
      <c r="H7" s="1"/>
    </row>
    <row r="8" spans="1:8" ht="16.5">
      <c r="A8" s="35"/>
      <c r="B8" s="36"/>
      <c r="C8" s="27"/>
      <c r="D8" s="33"/>
      <c r="E8" s="27"/>
      <c r="F8" s="27"/>
      <c r="G8" s="34"/>
      <c r="H8" s="1"/>
    </row>
    <row r="9" spans="1:8" ht="18.75">
      <c r="A9" s="37" t="s">
        <v>15</v>
      </c>
      <c r="B9" s="38">
        <f>Wstęp!C15/100</f>
        <v>0</v>
      </c>
      <c r="C9" s="39" t="s">
        <v>16</v>
      </c>
      <c r="D9" s="40">
        <v>2500000</v>
      </c>
      <c r="E9" s="39" t="s">
        <v>17</v>
      </c>
      <c r="F9" s="41">
        <f>B9*D9</f>
        <v>0</v>
      </c>
      <c r="G9" s="34"/>
      <c r="H9" s="1"/>
    </row>
    <row r="10" spans="1:8" ht="15.75" thickBot="1">
      <c r="A10" s="42"/>
      <c r="B10" s="43"/>
      <c r="C10" s="34"/>
      <c r="D10" s="44"/>
      <c r="E10" s="34"/>
      <c r="F10" s="34"/>
      <c r="G10" s="34"/>
      <c r="H10" s="1"/>
    </row>
    <row r="11" spans="1:8" ht="26.25" thickBot="1">
      <c r="A11" s="45" t="s">
        <v>18</v>
      </c>
      <c r="B11" s="46">
        <v>2017</v>
      </c>
      <c r="C11" s="46">
        <v>2018</v>
      </c>
      <c r="D11" s="46">
        <v>2019</v>
      </c>
      <c r="E11" s="46">
        <v>2020</v>
      </c>
      <c r="F11" s="46">
        <v>2021</v>
      </c>
      <c r="G11" s="46">
        <v>2022</v>
      </c>
      <c r="H11" s="47" t="s">
        <v>19</v>
      </c>
    </row>
    <row r="12" spans="1:8" ht="19.5" customHeight="1" thickBot="1">
      <c r="A12" s="48" t="s">
        <v>20</v>
      </c>
      <c r="B12" s="49">
        <v>2500000</v>
      </c>
      <c r="C12" s="50"/>
      <c r="D12" s="50"/>
      <c r="E12" s="50"/>
      <c r="F12" s="50"/>
      <c r="G12" s="50"/>
      <c r="H12" s="51"/>
    </row>
    <row r="13" spans="1:8" s="54" customFormat="1" ht="19.5" customHeight="1" thickBot="1">
      <c r="A13" s="52" t="s">
        <v>21</v>
      </c>
      <c r="B13" s="53"/>
      <c r="C13" s="53"/>
      <c r="D13" s="53"/>
      <c r="E13" s="53"/>
      <c r="F13" s="53"/>
      <c r="G13" s="53"/>
      <c r="H13" s="51"/>
    </row>
    <row r="14" spans="1:8" s="54" customFormat="1" ht="19.5" customHeight="1" thickBot="1">
      <c r="A14" s="55" t="s">
        <v>22</v>
      </c>
      <c r="B14" s="56"/>
      <c r="C14" s="57">
        <f>B12</f>
        <v>2500000</v>
      </c>
      <c r="D14" s="57">
        <f>C$17-D$20</f>
        <v>2500000</v>
      </c>
      <c r="E14" s="57">
        <f>D$17-E$20</f>
        <v>2200000</v>
      </c>
      <c r="F14" s="57">
        <f>E$17-F$20</f>
        <v>1200000</v>
      </c>
      <c r="G14" s="57">
        <f>F$17-G$20</f>
        <v>300000</v>
      </c>
      <c r="H14" s="51"/>
    </row>
    <row r="15" spans="1:8" s="54" customFormat="1" ht="19.5" customHeight="1" thickBot="1">
      <c r="A15" s="55" t="s">
        <v>23</v>
      </c>
      <c r="B15" s="56"/>
      <c r="C15" s="57">
        <f>C14-C20</f>
        <v>2500000</v>
      </c>
      <c r="D15" s="57">
        <f>D$14-D$21</f>
        <v>2500000</v>
      </c>
      <c r="E15" s="57">
        <f>E$14-E$21</f>
        <v>1900000</v>
      </c>
      <c r="F15" s="57">
        <f>F$14-F$21</f>
        <v>900000</v>
      </c>
      <c r="G15" s="57">
        <f>G$14-G$21</f>
        <v>200000</v>
      </c>
      <c r="H15" s="51"/>
    </row>
    <row r="16" spans="1:8" s="54" customFormat="1" ht="19.5" customHeight="1">
      <c r="A16" s="55" t="s">
        <v>24</v>
      </c>
      <c r="B16" s="56"/>
      <c r="C16" s="57">
        <f>C15-C21</f>
        <v>2500000</v>
      </c>
      <c r="D16" s="57">
        <f>D$15-D$22</f>
        <v>2500000</v>
      </c>
      <c r="E16" s="57">
        <f>E$15-E$22</f>
        <v>1600000</v>
      </c>
      <c r="F16" s="57">
        <f>F$15-F$22</f>
        <v>600000</v>
      </c>
      <c r="G16" s="57">
        <f>G$15-G$22</f>
        <v>100000</v>
      </c>
      <c r="H16" s="51"/>
    </row>
    <row r="17" spans="1:8" s="54" customFormat="1" ht="19.5" customHeight="1">
      <c r="A17" s="55" t="s">
        <v>25</v>
      </c>
      <c r="B17" s="58"/>
      <c r="C17" s="59">
        <f>C16-C22</f>
        <v>2500000</v>
      </c>
      <c r="D17" s="59">
        <f>D$16-D$23</f>
        <v>2500000</v>
      </c>
      <c r="E17" s="59">
        <f>E$16-E$23</f>
        <v>1500000</v>
      </c>
      <c r="F17" s="59">
        <f>F$16-F$23</f>
        <v>500000</v>
      </c>
      <c r="G17" s="59">
        <f>G$16-G$23</f>
        <v>0</v>
      </c>
      <c r="H17" s="60"/>
    </row>
    <row r="18" spans="1:8" ht="19.5" customHeight="1">
      <c r="A18" s="61" t="s">
        <v>15</v>
      </c>
      <c r="B18" s="62">
        <f>F9</f>
        <v>0</v>
      </c>
      <c r="C18" s="63"/>
      <c r="D18" s="63"/>
      <c r="E18" s="63"/>
      <c r="F18" s="63"/>
      <c r="G18" s="63"/>
      <c r="H18" s="64">
        <f>B18</f>
        <v>0</v>
      </c>
    </row>
    <row r="19" spans="1:8" ht="19.5" customHeight="1">
      <c r="A19" s="65" t="s">
        <v>26</v>
      </c>
      <c r="B19" s="66">
        <v>0</v>
      </c>
      <c r="C19" s="66">
        <v>0</v>
      </c>
      <c r="D19" s="66">
        <f>SUM(D20:D23)</f>
        <v>0</v>
      </c>
      <c r="E19" s="66">
        <f>SUM(E20:E23)</f>
        <v>1000000</v>
      </c>
      <c r="F19" s="66">
        <f>SUM(F20:F23)</f>
        <v>1000000</v>
      </c>
      <c r="G19" s="66">
        <f>SUM(G20:G23)</f>
        <v>500000</v>
      </c>
      <c r="H19" s="67">
        <f>SUM(H20:H23)</f>
        <v>2500000</v>
      </c>
    </row>
    <row r="20" spans="1:8" s="54" customFormat="1" ht="27.75" customHeight="1">
      <c r="A20" s="68" t="s">
        <v>27</v>
      </c>
      <c r="B20" s="69"/>
      <c r="C20" s="57">
        <v>0</v>
      </c>
      <c r="D20" s="57">
        <v>0</v>
      </c>
      <c r="E20" s="57">
        <v>300000</v>
      </c>
      <c r="F20" s="57">
        <v>300000</v>
      </c>
      <c r="G20" s="57">
        <v>200000</v>
      </c>
      <c r="H20" s="70">
        <f>SUM(B20:G20)</f>
        <v>800000</v>
      </c>
    </row>
    <row r="21" spans="1:8" s="54" customFormat="1" ht="27.75" customHeight="1">
      <c r="A21" s="68" t="s">
        <v>28</v>
      </c>
      <c r="B21" s="56"/>
      <c r="C21" s="57">
        <v>0</v>
      </c>
      <c r="D21" s="57">
        <v>0</v>
      </c>
      <c r="E21" s="57">
        <v>300000</v>
      </c>
      <c r="F21" s="57">
        <v>300000</v>
      </c>
      <c r="G21" s="57">
        <v>100000</v>
      </c>
      <c r="H21" s="70">
        <f>SUM(B21:G21)</f>
        <v>700000</v>
      </c>
    </row>
    <row r="22" spans="1:8" s="54" customFormat="1" ht="27.75" customHeight="1">
      <c r="A22" s="68" t="s">
        <v>29</v>
      </c>
      <c r="B22" s="56"/>
      <c r="C22" s="57">
        <v>0</v>
      </c>
      <c r="D22" s="57">
        <v>0</v>
      </c>
      <c r="E22" s="57">
        <v>300000</v>
      </c>
      <c r="F22" s="57">
        <v>300000</v>
      </c>
      <c r="G22" s="57">
        <v>100000</v>
      </c>
      <c r="H22" s="70">
        <f>SUM(B22:G22)</f>
        <v>700000</v>
      </c>
    </row>
    <row r="23" spans="1:8" s="54" customFormat="1" ht="27.75" customHeight="1">
      <c r="A23" s="68" t="s">
        <v>30</v>
      </c>
      <c r="B23" s="58"/>
      <c r="C23" s="59">
        <v>0</v>
      </c>
      <c r="D23" s="59">
        <v>0</v>
      </c>
      <c r="E23" s="59">
        <v>100000</v>
      </c>
      <c r="F23" s="59">
        <v>100000</v>
      </c>
      <c r="G23" s="59">
        <v>100000</v>
      </c>
      <c r="H23" s="70">
        <f>SUM(B23:G23)</f>
        <v>300000</v>
      </c>
    </row>
    <row r="24" spans="1:8" ht="19.5" customHeight="1">
      <c r="A24" s="71" t="s">
        <v>31</v>
      </c>
      <c r="B24" s="72">
        <f aca="true" t="shared" si="0" ref="B24:H24">SUM(B25:B28)</f>
        <v>0</v>
      </c>
      <c r="C24" s="72">
        <f t="shared" si="0"/>
        <v>0</v>
      </c>
      <c r="D24" s="72">
        <f t="shared" si="0"/>
        <v>0</v>
      </c>
      <c r="E24" s="72">
        <f t="shared" si="0"/>
        <v>0</v>
      </c>
      <c r="F24" s="72">
        <f t="shared" si="0"/>
        <v>0</v>
      </c>
      <c r="G24" s="72">
        <f t="shared" si="0"/>
        <v>0</v>
      </c>
      <c r="H24" s="67">
        <f t="shared" si="0"/>
        <v>0</v>
      </c>
    </row>
    <row r="25" spans="1:8" ht="23.25" customHeight="1">
      <c r="A25" s="73" t="s">
        <v>32</v>
      </c>
      <c r="B25" s="74"/>
      <c r="C25" s="75">
        <f>B12*B7*(C31+C32+C33)/360</f>
        <v>0</v>
      </c>
      <c r="D25" s="75">
        <f>B12*B7*(D31+D32+D33)/360</f>
        <v>0</v>
      </c>
      <c r="E25" s="75">
        <f>D$17*$B$7*(E31+E32+E33)/360</f>
        <v>0</v>
      </c>
      <c r="F25" s="75">
        <f>E$17*$B$7*(F31+F32+F33)/360</f>
        <v>0</v>
      </c>
      <c r="G25" s="75">
        <f>F$17*$B$7*(G31+G32+G33)/360</f>
        <v>0</v>
      </c>
      <c r="H25" s="76">
        <f>SUM(B25:G25)</f>
        <v>0</v>
      </c>
    </row>
    <row r="26" spans="1:8" ht="23.25" customHeight="1">
      <c r="A26" s="73" t="s">
        <v>33</v>
      </c>
      <c r="B26" s="74">
        <f>B12*B7*(B35+B36)/360</f>
        <v>0</v>
      </c>
      <c r="C26" s="75">
        <f>B12*B7*(C34+C35+C36)/360</f>
        <v>0</v>
      </c>
      <c r="D26" s="75">
        <f>D14*B7*(D34+D35+D36)/360</f>
        <v>0</v>
      </c>
      <c r="E26" s="75">
        <f>E$14*$B$7*(E34+E35+E36)/360</f>
        <v>0</v>
      </c>
      <c r="F26" s="75">
        <f>F$14*$B$7*(F34+F35+F36)/360</f>
        <v>0</v>
      </c>
      <c r="G26" s="75">
        <f>G$14*$B$7*(G34+G35+G36)/360</f>
        <v>0</v>
      </c>
      <c r="H26" s="76">
        <f>SUM(B26:G26)</f>
        <v>0</v>
      </c>
    </row>
    <row r="27" spans="1:8" ht="23.25" customHeight="1">
      <c r="A27" s="73" t="s">
        <v>34</v>
      </c>
      <c r="B27" s="74">
        <f>B12*B7*(B37+B38+B39)/360</f>
        <v>0</v>
      </c>
      <c r="C27" s="75">
        <f>B12*B7*(C37+C38+C39)/360</f>
        <v>0</v>
      </c>
      <c r="D27" s="75">
        <f>D15*B7*(D37+D38+D39)/360</f>
        <v>0</v>
      </c>
      <c r="E27" s="75">
        <f>E$15*$B$7*(E37+E38+E39)/360</f>
        <v>0</v>
      </c>
      <c r="F27" s="75">
        <f>F$15*$B$7*(F37+F38+F39)/360</f>
        <v>0</v>
      </c>
      <c r="G27" s="75">
        <f>G$15*$B$7*(G37+G38+G39)/360</f>
        <v>0</v>
      </c>
      <c r="H27" s="76">
        <f>SUM(B27:G27)</f>
        <v>0</v>
      </c>
    </row>
    <row r="28" spans="1:8" ht="23.25" customHeight="1" thickBot="1">
      <c r="A28" s="73" t="s">
        <v>35</v>
      </c>
      <c r="B28" s="77">
        <f>B12*B7*(B40+B41+B42)/360</f>
        <v>0</v>
      </c>
      <c r="C28" s="78">
        <f>B12*B7*(C40+C41+C42)/360</f>
        <v>0</v>
      </c>
      <c r="D28" s="78">
        <f>D16*B7*(D40+D41+D42)/360</f>
        <v>0</v>
      </c>
      <c r="E28" s="78">
        <f>E$16*$B$7*(E40+E41+E42)/360</f>
        <v>0</v>
      </c>
      <c r="F28" s="78">
        <f>F$16*$B$7*(F40+F41+F42)/360</f>
        <v>0</v>
      </c>
      <c r="G28" s="78">
        <f>G$16*$B$7*(G40+G41+G42)/360</f>
        <v>0</v>
      </c>
      <c r="H28" s="76">
        <f>SUM(B28:G28)</f>
        <v>0</v>
      </c>
    </row>
    <row r="29" spans="1:8" ht="36" customHeight="1" thickBot="1" thickTop="1">
      <c r="A29" s="79"/>
      <c r="B29" s="79"/>
      <c r="C29" s="79"/>
      <c r="D29" s="79"/>
      <c r="E29" s="79"/>
      <c r="F29" s="79"/>
      <c r="G29" s="80"/>
      <c r="H29" s="81">
        <f>H18+H24</f>
        <v>0</v>
      </c>
    </row>
    <row r="30" spans="1:7" ht="15.75" thickTop="1">
      <c r="A30" s="82" t="s">
        <v>36</v>
      </c>
      <c r="B30" s="83">
        <f aca="true" t="shared" si="1" ref="B30:G30">SUM(B31:B42)</f>
        <v>360</v>
      </c>
      <c r="C30" s="83">
        <f t="shared" si="1"/>
        <v>360</v>
      </c>
      <c r="D30" s="83">
        <f t="shared" si="1"/>
        <v>360</v>
      </c>
      <c r="E30" s="83">
        <f t="shared" si="1"/>
        <v>360</v>
      </c>
      <c r="F30" s="83">
        <f t="shared" si="1"/>
        <v>360</v>
      </c>
      <c r="G30" s="83">
        <f t="shared" si="1"/>
        <v>360</v>
      </c>
    </row>
    <row r="31" spans="1:7" ht="15">
      <c r="A31" s="84" t="s">
        <v>37</v>
      </c>
      <c r="B31" s="85">
        <v>30</v>
      </c>
      <c r="C31" s="85">
        <v>30</v>
      </c>
      <c r="D31" s="85">
        <v>30</v>
      </c>
      <c r="E31" s="85">
        <v>30</v>
      </c>
      <c r="F31" s="85">
        <v>30</v>
      </c>
      <c r="G31" s="85">
        <v>30</v>
      </c>
    </row>
    <row r="32" spans="1:7" ht="15">
      <c r="A32" s="84" t="s">
        <v>38</v>
      </c>
      <c r="B32" s="85">
        <v>30</v>
      </c>
      <c r="C32" s="85">
        <v>30</v>
      </c>
      <c r="D32" s="85">
        <v>30</v>
      </c>
      <c r="E32" s="85">
        <v>30</v>
      </c>
      <c r="F32" s="85">
        <v>30</v>
      </c>
      <c r="G32" s="85">
        <v>30</v>
      </c>
    </row>
    <row r="33" spans="1:7" ht="15">
      <c r="A33" s="84" t="s">
        <v>39</v>
      </c>
      <c r="B33" s="85">
        <v>30</v>
      </c>
      <c r="C33" s="85">
        <v>30</v>
      </c>
      <c r="D33" s="85">
        <v>30</v>
      </c>
      <c r="E33" s="85">
        <v>30</v>
      </c>
      <c r="F33" s="85">
        <v>30</v>
      </c>
      <c r="G33" s="85">
        <v>30</v>
      </c>
    </row>
    <row r="34" spans="1:7" ht="15">
      <c r="A34" s="84" t="s">
        <v>40</v>
      </c>
      <c r="B34" s="86">
        <v>30</v>
      </c>
      <c r="C34" s="86">
        <v>30</v>
      </c>
      <c r="D34" s="86">
        <v>30</v>
      </c>
      <c r="E34" s="86">
        <v>30</v>
      </c>
      <c r="F34" s="86">
        <v>30</v>
      </c>
      <c r="G34" s="86">
        <v>30</v>
      </c>
    </row>
    <row r="35" spans="1:7" ht="15">
      <c r="A35" s="84" t="s">
        <v>41</v>
      </c>
      <c r="B35" s="86">
        <v>30</v>
      </c>
      <c r="C35" s="86">
        <v>30</v>
      </c>
      <c r="D35" s="86">
        <v>30</v>
      </c>
      <c r="E35" s="86">
        <v>30</v>
      </c>
      <c r="F35" s="86">
        <v>30</v>
      </c>
      <c r="G35" s="86">
        <v>30</v>
      </c>
    </row>
    <row r="36" spans="1:7" ht="15">
      <c r="A36" s="84" t="s">
        <v>42</v>
      </c>
      <c r="B36" s="86">
        <v>30</v>
      </c>
      <c r="C36" s="86">
        <v>30</v>
      </c>
      <c r="D36" s="86">
        <v>30</v>
      </c>
      <c r="E36" s="86">
        <v>30</v>
      </c>
      <c r="F36" s="86">
        <v>30</v>
      </c>
      <c r="G36" s="86">
        <v>30</v>
      </c>
    </row>
    <row r="37" spans="1:7" ht="15">
      <c r="A37" s="84" t="s">
        <v>43</v>
      </c>
      <c r="B37" s="87">
        <v>30</v>
      </c>
      <c r="C37" s="87">
        <v>30</v>
      </c>
      <c r="D37" s="87">
        <v>30</v>
      </c>
      <c r="E37" s="87">
        <v>30</v>
      </c>
      <c r="F37" s="87">
        <v>30</v>
      </c>
      <c r="G37" s="87">
        <v>30</v>
      </c>
    </row>
    <row r="38" spans="1:7" ht="15">
      <c r="A38" s="84" t="s">
        <v>44</v>
      </c>
      <c r="B38" s="87">
        <v>30</v>
      </c>
      <c r="C38" s="87">
        <v>30</v>
      </c>
      <c r="D38" s="87">
        <v>30</v>
      </c>
      <c r="E38" s="87">
        <v>30</v>
      </c>
      <c r="F38" s="87">
        <v>30</v>
      </c>
      <c r="G38" s="87">
        <v>30</v>
      </c>
    </row>
    <row r="39" spans="1:7" ht="15">
      <c r="A39" s="84" t="s">
        <v>45</v>
      </c>
      <c r="B39" s="87">
        <v>30</v>
      </c>
      <c r="C39" s="87">
        <v>30</v>
      </c>
      <c r="D39" s="87">
        <v>30</v>
      </c>
      <c r="E39" s="87">
        <v>30</v>
      </c>
      <c r="F39" s="87">
        <v>30</v>
      </c>
      <c r="G39" s="87">
        <v>30</v>
      </c>
    </row>
    <row r="40" spans="1:7" ht="15">
      <c r="A40" s="84" t="s">
        <v>46</v>
      </c>
      <c r="B40" s="88">
        <v>30</v>
      </c>
      <c r="C40" s="88">
        <v>30</v>
      </c>
      <c r="D40" s="88">
        <v>30</v>
      </c>
      <c r="E40" s="88">
        <v>30</v>
      </c>
      <c r="F40" s="88">
        <v>30</v>
      </c>
      <c r="G40" s="88">
        <v>30</v>
      </c>
    </row>
    <row r="41" spans="1:7" ht="15">
      <c r="A41" s="84" t="s">
        <v>47</v>
      </c>
      <c r="B41" s="88">
        <v>30</v>
      </c>
      <c r="C41" s="88">
        <v>30</v>
      </c>
      <c r="D41" s="88">
        <v>30</v>
      </c>
      <c r="E41" s="88">
        <v>30</v>
      </c>
      <c r="F41" s="88">
        <v>30</v>
      </c>
      <c r="G41" s="88">
        <v>30</v>
      </c>
    </row>
    <row r="42" spans="1:7" ht="15">
      <c r="A42" s="84" t="s">
        <v>48</v>
      </c>
      <c r="B42" s="89">
        <v>30</v>
      </c>
      <c r="C42" s="89">
        <v>30</v>
      </c>
      <c r="D42" s="89">
        <v>30</v>
      </c>
      <c r="E42" s="89">
        <v>30</v>
      </c>
      <c r="F42" s="89">
        <v>30</v>
      </c>
      <c r="G42" s="89">
        <v>30</v>
      </c>
    </row>
  </sheetData>
  <sheetProtection selectLockedCells="1" selectUnlockedCells="1"/>
  <mergeCells count="2">
    <mergeCell ref="A2:G2"/>
    <mergeCell ref="C6:D6"/>
  </mergeCells>
  <printOptions/>
  <pageMargins left="0.7" right="0.7" top="0.75" bottom="0.75" header="0.3" footer="0.3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Łapiak</dc:creator>
  <cp:keywords/>
  <dc:description/>
  <cp:lastModifiedBy>Beata Łapiak</cp:lastModifiedBy>
  <cp:lastPrinted>2017-05-16T08:37:55Z</cp:lastPrinted>
  <dcterms:created xsi:type="dcterms:W3CDTF">2017-05-16T06:06:07Z</dcterms:created>
  <dcterms:modified xsi:type="dcterms:W3CDTF">2017-05-19T11:00:23Z</dcterms:modified>
  <cp:category/>
  <cp:version/>
  <cp:contentType/>
  <cp:contentStatus/>
</cp:coreProperties>
</file>