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8" windowWidth="17232" windowHeight="6096" firstSheet="1" activeTab="1"/>
  </bookViews>
  <sheets>
    <sheet name="Arkusz1" sheetId="3" state="hidden" r:id="rId1"/>
    <sheet name="Arkusz2" sheetId="4" r:id="rId2"/>
  </sheets>
  <calcPr calcId="145621"/>
</workbook>
</file>

<file path=xl/calcChain.xml><?xml version="1.0" encoding="utf-8"?>
<calcChain xmlns="http://schemas.openxmlformats.org/spreadsheetml/2006/main">
  <c r="D7" i="4" l="1"/>
  <c r="L7" i="4"/>
  <c r="T7" i="4" l="1"/>
  <c r="N7" i="4"/>
  <c r="P7" i="4"/>
  <c r="R7" i="4"/>
  <c r="V7" i="4"/>
  <c r="L212" i="3" l="1"/>
  <c r="N212" i="3"/>
  <c r="P212" i="3"/>
  <c r="R212" i="3"/>
  <c r="T212" i="3"/>
  <c r="V212" i="3"/>
  <c r="D212" i="3"/>
  <c r="E212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7" i="3"/>
  <c r="L160" i="3"/>
  <c r="N160" i="3"/>
  <c r="P160" i="3"/>
  <c r="R160" i="3"/>
  <c r="T160" i="3"/>
  <c r="D160" i="3"/>
  <c r="I160" i="3" s="1"/>
  <c r="E160" i="3"/>
  <c r="L140" i="3"/>
  <c r="N140" i="3"/>
  <c r="P140" i="3"/>
  <c r="R140" i="3"/>
  <c r="T140" i="3"/>
  <c r="D140" i="3"/>
  <c r="E140" i="3"/>
  <c r="L186" i="3"/>
  <c r="N186" i="3"/>
  <c r="P186" i="3"/>
  <c r="R186" i="3"/>
  <c r="T186" i="3"/>
  <c r="D186" i="3"/>
  <c r="E186" i="3"/>
  <c r="G160" i="3" l="1"/>
  <c r="G212" i="3"/>
  <c r="I212" i="3"/>
  <c r="G140" i="3"/>
  <c r="I140" i="3"/>
  <c r="G186" i="3"/>
  <c r="I186" i="3"/>
  <c r="D213" i="3"/>
  <c r="E213" i="3"/>
  <c r="L213" i="3"/>
  <c r="N213" i="3"/>
  <c r="P213" i="3"/>
  <c r="R213" i="3"/>
  <c r="T213" i="3"/>
  <c r="D242" i="3"/>
  <c r="I242" i="3" s="1"/>
  <c r="E242" i="3"/>
  <c r="L242" i="3"/>
  <c r="N242" i="3"/>
  <c r="P242" i="3"/>
  <c r="R242" i="3"/>
  <c r="T242" i="3"/>
  <c r="L252" i="3"/>
  <c r="N252" i="3"/>
  <c r="P252" i="3"/>
  <c r="R252" i="3"/>
  <c r="T252" i="3"/>
  <c r="D252" i="3"/>
  <c r="I252" i="3" s="1"/>
  <c r="E252" i="3"/>
  <c r="E202" i="3"/>
  <c r="G252" i="3" l="1"/>
  <c r="G213" i="3"/>
  <c r="I213" i="3"/>
  <c r="G242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I124" i="3" s="1"/>
  <c r="D125" i="3"/>
  <c r="I125" i="3" s="1"/>
  <c r="D126" i="3"/>
  <c r="I126" i="3" s="1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I202" i="3" s="1"/>
  <c r="D203" i="3"/>
  <c r="D204" i="3"/>
  <c r="D205" i="3"/>
  <c r="D206" i="3"/>
  <c r="D207" i="3"/>
  <c r="D208" i="3"/>
  <c r="D209" i="3"/>
  <c r="D210" i="3"/>
  <c r="D211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3" i="3"/>
  <c r="D244" i="3"/>
  <c r="D245" i="3"/>
  <c r="D246" i="3"/>
  <c r="D247" i="3"/>
  <c r="D248" i="3"/>
  <c r="D249" i="3"/>
  <c r="D250" i="3"/>
  <c r="D251" i="3"/>
  <c r="D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3" i="3"/>
  <c r="T244" i="3"/>
  <c r="T245" i="3"/>
  <c r="T246" i="3"/>
  <c r="T247" i="3"/>
  <c r="T248" i="3"/>
  <c r="T249" i="3"/>
  <c r="T250" i="3"/>
  <c r="T251" i="3"/>
  <c r="T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3" i="3"/>
  <c r="R244" i="3"/>
  <c r="R245" i="3"/>
  <c r="R246" i="3"/>
  <c r="R247" i="3"/>
  <c r="R248" i="3"/>
  <c r="R249" i="3"/>
  <c r="R250" i="3"/>
  <c r="R251" i="3"/>
  <c r="R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3" i="3"/>
  <c r="P244" i="3"/>
  <c r="P245" i="3"/>
  <c r="P246" i="3"/>
  <c r="P247" i="3"/>
  <c r="P248" i="3"/>
  <c r="P249" i="3"/>
  <c r="P250" i="3"/>
  <c r="P251" i="3"/>
  <c r="P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3" i="3"/>
  <c r="N244" i="3"/>
  <c r="N245" i="3"/>
  <c r="N246" i="3"/>
  <c r="N247" i="3"/>
  <c r="N248" i="3"/>
  <c r="N249" i="3"/>
  <c r="N250" i="3"/>
  <c r="N251" i="3"/>
  <c r="N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3" i="3"/>
  <c r="L244" i="3"/>
  <c r="L245" i="3"/>
  <c r="L246" i="3"/>
  <c r="L247" i="3"/>
  <c r="L248" i="3"/>
  <c r="L249" i="3"/>
  <c r="L250" i="3"/>
  <c r="L251" i="3"/>
  <c r="L7" i="3"/>
  <c r="P254" i="3" l="1"/>
  <c r="R254" i="3"/>
  <c r="T254" i="3"/>
  <c r="N254" i="3"/>
  <c r="L254" i="3"/>
  <c r="V254" i="3"/>
  <c r="G202" i="3"/>
  <c r="I30" i="3"/>
  <c r="E30" i="3"/>
  <c r="G30" i="3" s="1"/>
  <c r="E116" i="3" l="1"/>
  <c r="E241" i="3" l="1"/>
  <c r="I241" i="3"/>
  <c r="G241" i="3" l="1"/>
  <c r="I15" i="3"/>
  <c r="E15" i="3"/>
  <c r="G15" i="3" l="1"/>
  <c r="E238" i="3"/>
  <c r="E229" i="3"/>
  <c r="E216" i="3"/>
  <c r="E217" i="3"/>
  <c r="E208" i="3"/>
  <c r="G208" i="3" s="1"/>
  <c r="E209" i="3"/>
  <c r="G209" i="3" s="1"/>
  <c r="E92" i="3"/>
  <c r="E73" i="3"/>
  <c r="E44" i="3"/>
  <c r="E233" i="3"/>
  <c r="E234" i="3"/>
  <c r="E235" i="3"/>
  <c r="I73" i="3"/>
  <c r="I233" i="3"/>
  <c r="I234" i="3"/>
  <c r="I235" i="3"/>
  <c r="G233" i="3" l="1"/>
  <c r="I209" i="3"/>
  <c r="I116" i="3"/>
  <c r="G116" i="3"/>
  <c r="G73" i="3"/>
  <c r="G235" i="3"/>
  <c r="I208" i="3"/>
  <c r="G234" i="3"/>
  <c r="I217" i="3" l="1"/>
  <c r="G217" i="3"/>
  <c r="I229" i="3"/>
  <c r="G229" i="3"/>
  <c r="I216" i="3"/>
  <c r="G216" i="3"/>
  <c r="I92" i="3"/>
  <c r="G92" i="3"/>
  <c r="I238" i="3"/>
  <c r="G238" i="3"/>
  <c r="I44" i="3"/>
  <c r="G44" i="3"/>
  <c r="I93" i="3"/>
  <c r="E93" i="3"/>
  <c r="G93" i="3" s="1"/>
  <c r="I193" i="3"/>
  <c r="E193" i="3"/>
  <c r="G193" i="3" s="1"/>
  <c r="E138" i="3" l="1"/>
  <c r="G138" i="3" s="1"/>
  <c r="I138" i="3"/>
  <c r="E156" i="3" l="1"/>
  <c r="G156" i="3" s="1"/>
  <c r="I156" i="3"/>
  <c r="E149" i="3"/>
  <c r="G149" i="3" s="1"/>
  <c r="I149" i="3"/>
  <c r="E179" i="3"/>
  <c r="G179" i="3" s="1"/>
  <c r="I179" i="3"/>
  <c r="I122" i="3" l="1"/>
  <c r="E122" i="3"/>
  <c r="G122" i="3" s="1"/>
  <c r="E70" i="3" l="1"/>
  <c r="G70" i="3" s="1"/>
  <c r="I70" i="3"/>
  <c r="I203" i="3"/>
  <c r="E203" i="3"/>
  <c r="G203" i="3" s="1"/>
  <c r="I84" i="3"/>
  <c r="E84" i="3"/>
  <c r="G84" i="3" s="1"/>
  <c r="I244" i="3"/>
  <c r="E244" i="3"/>
  <c r="G244" i="3" s="1"/>
  <c r="I121" i="3"/>
  <c r="E121" i="3"/>
  <c r="G121" i="3" s="1"/>
  <c r="E243" i="3"/>
  <c r="G243" i="3" s="1"/>
  <c r="I243" i="3"/>
  <c r="I54" i="3"/>
  <c r="E54" i="3"/>
  <c r="G54" i="3" s="1"/>
  <c r="I191" i="3"/>
  <c r="E191" i="3"/>
  <c r="G191" i="3" s="1"/>
  <c r="I47" i="3"/>
  <c r="E47" i="3"/>
  <c r="G47" i="3" s="1"/>
  <c r="I42" i="3"/>
  <c r="E42" i="3"/>
  <c r="G42" i="3" s="1"/>
  <c r="E101" i="3"/>
  <c r="G101" i="3" s="1"/>
  <c r="I101" i="3"/>
  <c r="I204" i="3"/>
  <c r="E204" i="3"/>
  <c r="G204" i="3" s="1"/>
  <c r="I231" i="3"/>
  <c r="E231" i="3"/>
  <c r="G231" i="3" s="1"/>
  <c r="I245" i="3"/>
  <c r="E245" i="3"/>
  <c r="G245" i="3" s="1"/>
  <c r="E113" i="3" l="1"/>
  <c r="G113" i="3" s="1"/>
  <c r="I113" i="3"/>
  <c r="E37" i="3"/>
  <c r="G37" i="3" s="1"/>
  <c r="I37" i="3"/>
  <c r="E17" i="3"/>
  <c r="G17" i="3" s="1"/>
  <c r="I17" i="3"/>
  <c r="E120" i="3" l="1"/>
  <c r="G120" i="3" s="1"/>
  <c r="I120" i="3"/>
  <c r="E60" i="3"/>
  <c r="G60" i="3" s="1"/>
  <c r="I60" i="3"/>
  <c r="E50" i="3"/>
  <c r="G50" i="3" s="1"/>
  <c r="I50" i="3"/>
  <c r="E48" i="3"/>
  <c r="G48" i="3" s="1"/>
  <c r="I48" i="3"/>
  <c r="E52" i="3" l="1"/>
  <c r="G52" i="3" s="1"/>
  <c r="I52" i="3"/>
  <c r="E219" i="3" l="1"/>
  <c r="G219" i="3" s="1"/>
  <c r="I219" i="3"/>
  <c r="E220" i="3"/>
  <c r="G220" i="3" s="1"/>
  <c r="I220" i="3"/>
  <c r="E221" i="3"/>
  <c r="G221" i="3" s="1"/>
  <c r="I221" i="3"/>
  <c r="E222" i="3"/>
  <c r="G222" i="3" s="1"/>
  <c r="I222" i="3"/>
  <c r="E223" i="3"/>
  <c r="G223" i="3" s="1"/>
  <c r="I223" i="3"/>
  <c r="E224" i="3"/>
  <c r="G224" i="3" s="1"/>
  <c r="I224" i="3"/>
  <c r="E225" i="3"/>
  <c r="G225" i="3" s="1"/>
  <c r="I225" i="3"/>
  <c r="E226" i="3"/>
  <c r="G226" i="3" s="1"/>
  <c r="I226" i="3"/>
  <c r="E227" i="3"/>
  <c r="G227" i="3" s="1"/>
  <c r="I227" i="3"/>
  <c r="E228" i="3"/>
  <c r="G228" i="3" s="1"/>
  <c r="I228" i="3"/>
  <c r="E230" i="3"/>
  <c r="G230" i="3" s="1"/>
  <c r="I230" i="3"/>
  <c r="E232" i="3"/>
  <c r="G232" i="3" s="1"/>
  <c r="I232" i="3"/>
  <c r="E236" i="3"/>
  <c r="G236" i="3" s="1"/>
  <c r="I236" i="3"/>
  <c r="E237" i="3"/>
  <c r="G237" i="3" s="1"/>
  <c r="I237" i="3"/>
  <c r="E239" i="3"/>
  <c r="G239" i="3" s="1"/>
  <c r="I239" i="3"/>
  <c r="E240" i="3"/>
  <c r="G240" i="3" s="1"/>
  <c r="I240" i="3"/>
  <c r="E246" i="3"/>
  <c r="G246" i="3" s="1"/>
  <c r="I246" i="3"/>
  <c r="E247" i="3"/>
  <c r="G247" i="3" s="1"/>
  <c r="I247" i="3"/>
  <c r="E248" i="3"/>
  <c r="G248" i="3" s="1"/>
  <c r="I248" i="3"/>
  <c r="E249" i="3"/>
  <c r="G249" i="3" s="1"/>
  <c r="I249" i="3"/>
  <c r="E250" i="3"/>
  <c r="G250" i="3" s="1"/>
  <c r="I250" i="3"/>
  <c r="E251" i="3"/>
  <c r="G251" i="3" s="1"/>
  <c r="I251" i="3"/>
  <c r="E185" i="3" l="1"/>
  <c r="G185" i="3" s="1"/>
  <c r="I185" i="3"/>
  <c r="E187" i="3"/>
  <c r="G187" i="3" s="1"/>
  <c r="I187" i="3"/>
  <c r="E188" i="3"/>
  <c r="G188" i="3" s="1"/>
  <c r="I188" i="3"/>
  <c r="E189" i="3"/>
  <c r="G189" i="3" s="1"/>
  <c r="I189" i="3"/>
  <c r="E190" i="3"/>
  <c r="G190" i="3" s="1"/>
  <c r="I190" i="3"/>
  <c r="E192" i="3"/>
  <c r="G192" i="3" s="1"/>
  <c r="I192" i="3"/>
  <c r="E194" i="3"/>
  <c r="G194" i="3" s="1"/>
  <c r="I194" i="3"/>
  <c r="E195" i="3"/>
  <c r="G195" i="3" s="1"/>
  <c r="I195" i="3"/>
  <c r="E196" i="3"/>
  <c r="G196" i="3" s="1"/>
  <c r="I196" i="3"/>
  <c r="E197" i="3"/>
  <c r="G197" i="3" s="1"/>
  <c r="I197" i="3"/>
  <c r="E198" i="3"/>
  <c r="G198" i="3" s="1"/>
  <c r="I198" i="3"/>
  <c r="E199" i="3"/>
  <c r="G199" i="3" s="1"/>
  <c r="I199" i="3"/>
  <c r="E200" i="3"/>
  <c r="G200" i="3" s="1"/>
  <c r="I200" i="3"/>
  <c r="E201" i="3"/>
  <c r="G201" i="3" s="1"/>
  <c r="I201" i="3"/>
  <c r="E205" i="3"/>
  <c r="G205" i="3" s="1"/>
  <c r="I205" i="3"/>
  <c r="E206" i="3"/>
  <c r="G206" i="3" s="1"/>
  <c r="I206" i="3"/>
  <c r="E207" i="3"/>
  <c r="G207" i="3" s="1"/>
  <c r="I207" i="3"/>
  <c r="E210" i="3"/>
  <c r="G210" i="3" s="1"/>
  <c r="I210" i="3"/>
  <c r="E211" i="3"/>
  <c r="G211" i="3" s="1"/>
  <c r="I211" i="3"/>
  <c r="E214" i="3"/>
  <c r="G214" i="3" s="1"/>
  <c r="I214" i="3"/>
  <c r="E215" i="3"/>
  <c r="G215" i="3" s="1"/>
  <c r="I215" i="3"/>
  <c r="E218" i="3"/>
  <c r="G218" i="3" s="1"/>
  <c r="I218" i="3"/>
  <c r="E176" i="3" l="1"/>
  <c r="G176" i="3" s="1"/>
  <c r="I176" i="3"/>
  <c r="E177" i="3"/>
  <c r="G177" i="3" s="1"/>
  <c r="I177" i="3"/>
  <c r="E178" i="3"/>
  <c r="G178" i="3" s="1"/>
  <c r="I178" i="3"/>
  <c r="E180" i="3"/>
  <c r="G180" i="3" s="1"/>
  <c r="I180" i="3"/>
  <c r="E181" i="3"/>
  <c r="G181" i="3" s="1"/>
  <c r="I181" i="3"/>
  <c r="E182" i="3"/>
  <c r="G182" i="3" s="1"/>
  <c r="I182" i="3"/>
  <c r="E183" i="3"/>
  <c r="G183" i="3" s="1"/>
  <c r="I183" i="3"/>
  <c r="E184" i="3"/>
  <c r="G184" i="3" s="1"/>
  <c r="I184" i="3"/>
  <c r="E158" i="3"/>
  <c r="G158" i="3" s="1"/>
  <c r="I158" i="3"/>
  <c r="E159" i="3"/>
  <c r="G159" i="3" s="1"/>
  <c r="I159" i="3"/>
  <c r="E161" i="3"/>
  <c r="G161" i="3" s="1"/>
  <c r="I161" i="3"/>
  <c r="E162" i="3"/>
  <c r="G162" i="3" s="1"/>
  <c r="I162" i="3"/>
  <c r="E163" i="3"/>
  <c r="G163" i="3" s="1"/>
  <c r="I163" i="3"/>
  <c r="E164" i="3"/>
  <c r="G164" i="3" s="1"/>
  <c r="I164" i="3"/>
  <c r="E165" i="3"/>
  <c r="G165" i="3" s="1"/>
  <c r="I165" i="3"/>
  <c r="E166" i="3"/>
  <c r="G166" i="3" s="1"/>
  <c r="I166" i="3"/>
  <c r="E167" i="3"/>
  <c r="G167" i="3" s="1"/>
  <c r="I167" i="3"/>
  <c r="E168" i="3"/>
  <c r="G168" i="3" s="1"/>
  <c r="I168" i="3"/>
  <c r="E169" i="3"/>
  <c r="G169" i="3" s="1"/>
  <c r="I169" i="3"/>
  <c r="E170" i="3"/>
  <c r="G170" i="3" s="1"/>
  <c r="I170" i="3"/>
  <c r="E171" i="3"/>
  <c r="G171" i="3" s="1"/>
  <c r="I171" i="3"/>
  <c r="E172" i="3"/>
  <c r="G172" i="3" s="1"/>
  <c r="I172" i="3"/>
  <c r="E173" i="3"/>
  <c r="G173" i="3" s="1"/>
  <c r="I173" i="3"/>
  <c r="E174" i="3"/>
  <c r="G174" i="3" s="1"/>
  <c r="I174" i="3"/>
  <c r="E175" i="3"/>
  <c r="G175" i="3" s="1"/>
  <c r="I175" i="3"/>
  <c r="E142" i="3"/>
  <c r="G142" i="3" s="1"/>
  <c r="I142" i="3"/>
  <c r="E143" i="3"/>
  <c r="G143" i="3" s="1"/>
  <c r="I143" i="3"/>
  <c r="E144" i="3"/>
  <c r="G144" i="3" s="1"/>
  <c r="I144" i="3"/>
  <c r="E145" i="3"/>
  <c r="G145" i="3" s="1"/>
  <c r="I145" i="3"/>
  <c r="E146" i="3"/>
  <c r="G146" i="3" s="1"/>
  <c r="I146" i="3"/>
  <c r="E147" i="3"/>
  <c r="G147" i="3" s="1"/>
  <c r="I147" i="3"/>
  <c r="E148" i="3"/>
  <c r="G148" i="3" s="1"/>
  <c r="I148" i="3"/>
  <c r="E150" i="3"/>
  <c r="G150" i="3" s="1"/>
  <c r="I150" i="3"/>
  <c r="E151" i="3"/>
  <c r="G151" i="3" s="1"/>
  <c r="I151" i="3"/>
  <c r="E152" i="3"/>
  <c r="G152" i="3" s="1"/>
  <c r="I152" i="3"/>
  <c r="E153" i="3"/>
  <c r="G153" i="3" s="1"/>
  <c r="I153" i="3"/>
  <c r="E154" i="3"/>
  <c r="G154" i="3" s="1"/>
  <c r="I154" i="3"/>
  <c r="E155" i="3"/>
  <c r="G155" i="3" s="1"/>
  <c r="I155" i="3"/>
  <c r="E157" i="3"/>
  <c r="G157" i="3" s="1"/>
  <c r="I157" i="3"/>
  <c r="E104" i="3"/>
  <c r="G104" i="3" s="1"/>
  <c r="I104" i="3"/>
  <c r="E105" i="3"/>
  <c r="G105" i="3" s="1"/>
  <c r="I105" i="3"/>
  <c r="E106" i="3"/>
  <c r="G106" i="3" s="1"/>
  <c r="I106" i="3"/>
  <c r="E107" i="3"/>
  <c r="G107" i="3" s="1"/>
  <c r="I107" i="3"/>
  <c r="E108" i="3"/>
  <c r="G108" i="3" s="1"/>
  <c r="I108" i="3"/>
  <c r="E109" i="3"/>
  <c r="G109" i="3" s="1"/>
  <c r="I109" i="3"/>
  <c r="E110" i="3"/>
  <c r="G110" i="3" s="1"/>
  <c r="I110" i="3"/>
  <c r="E111" i="3"/>
  <c r="G111" i="3" s="1"/>
  <c r="I111" i="3"/>
  <c r="E112" i="3"/>
  <c r="G112" i="3" s="1"/>
  <c r="I112" i="3"/>
  <c r="E114" i="3"/>
  <c r="G114" i="3" s="1"/>
  <c r="I114" i="3"/>
  <c r="E115" i="3"/>
  <c r="G115" i="3" s="1"/>
  <c r="I115" i="3"/>
  <c r="E117" i="3"/>
  <c r="G117" i="3" s="1"/>
  <c r="I117" i="3"/>
  <c r="E118" i="3"/>
  <c r="G118" i="3" s="1"/>
  <c r="I118" i="3"/>
  <c r="E119" i="3"/>
  <c r="G119" i="3" s="1"/>
  <c r="I119" i="3"/>
  <c r="E123" i="3"/>
  <c r="G123" i="3" s="1"/>
  <c r="I123" i="3"/>
  <c r="E124" i="3"/>
  <c r="G124" i="3" s="1"/>
  <c r="E125" i="3"/>
  <c r="G125" i="3" s="1"/>
  <c r="E126" i="3"/>
  <c r="G126" i="3" s="1"/>
  <c r="E127" i="3"/>
  <c r="G127" i="3" s="1"/>
  <c r="I127" i="3"/>
  <c r="E128" i="3"/>
  <c r="G128" i="3" s="1"/>
  <c r="I128" i="3"/>
  <c r="E129" i="3"/>
  <c r="G129" i="3" s="1"/>
  <c r="I129" i="3"/>
  <c r="E130" i="3"/>
  <c r="G130" i="3" s="1"/>
  <c r="I130" i="3"/>
  <c r="E131" i="3"/>
  <c r="G131" i="3" s="1"/>
  <c r="I131" i="3"/>
  <c r="E132" i="3"/>
  <c r="G132" i="3" s="1"/>
  <c r="I132" i="3"/>
  <c r="E133" i="3"/>
  <c r="G133" i="3" s="1"/>
  <c r="I133" i="3"/>
  <c r="E134" i="3"/>
  <c r="G134" i="3" s="1"/>
  <c r="I134" i="3"/>
  <c r="E135" i="3"/>
  <c r="G135" i="3" s="1"/>
  <c r="I135" i="3"/>
  <c r="E136" i="3"/>
  <c r="G136" i="3" s="1"/>
  <c r="I136" i="3"/>
  <c r="E137" i="3"/>
  <c r="G137" i="3" s="1"/>
  <c r="I137" i="3"/>
  <c r="E139" i="3"/>
  <c r="G139" i="3" s="1"/>
  <c r="I139" i="3"/>
  <c r="E141" i="3"/>
  <c r="G141" i="3" s="1"/>
  <c r="I141" i="3"/>
  <c r="E97" i="3"/>
  <c r="G97" i="3" s="1"/>
  <c r="I97" i="3"/>
  <c r="E98" i="3"/>
  <c r="G98" i="3" s="1"/>
  <c r="I98" i="3"/>
  <c r="E99" i="3"/>
  <c r="G99" i="3" s="1"/>
  <c r="I99" i="3"/>
  <c r="E100" i="3"/>
  <c r="G100" i="3" s="1"/>
  <c r="I100" i="3"/>
  <c r="E102" i="3"/>
  <c r="G102" i="3" s="1"/>
  <c r="I102" i="3"/>
  <c r="E103" i="3"/>
  <c r="G103" i="3" s="1"/>
  <c r="I103" i="3"/>
  <c r="I94" i="3" l="1"/>
  <c r="I95" i="3"/>
  <c r="I96" i="3"/>
  <c r="E94" i="3"/>
  <c r="G94" i="3" s="1"/>
  <c r="E95" i="3"/>
  <c r="G95" i="3" s="1"/>
  <c r="E96" i="3"/>
  <c r="G96" i="3" s="1"/>
  <c r="I19" i="3"/>
  <c r="I8" i="3"/>
  <c r="I9" i="3"/>
  <c r="I10" i="3"/>
  <c r="I11" i="3"/>
  <c r="I12" i="3"/>
  <c r="I13" i="3"/>
  <c r="I14" i="3"/>
  <c r="I16" i="3"/>
  <c r="I18" i="3"/>
  <c r="I20" i="3"/>
  <c r="I21" i="3"/>
  <c r="I22" i="3"/>
  <c r="I23" i="3"/>
  <c r="I24" i="3"/>
  <c r="I25" i="3"/>
  <c r="I26" i="3"/>
  <c r="I28" i="3"/>
  <c r="I29" i="3"/>
  <c r="I31" i="3"/>
  <c r="I32" i="3"/>
  <c r="I33" i="3"/>
  <c r="I34" i="3"/>
  <c r="I35" i="3"/>
  <c r="I36" i="3"/>
  <c r="I38" i="3"/>
  <c r="I39" i="3"/>
  <c r="I40" i="3"/>
  <c r="I41" i="3"/>
  <c r="I43" i="3"/>
  <c r="I45" i="3"/>
  <c r="I46" i="3"/>
  <c r="I49" i="3"/>
  <c r="I51" i="3"/>
  <c r="I53" i="3"/>
  <c r="I55" i="3"/>
  <c r="I56" i="3"/>
  <c r="I57" i="3"/>
  <c r="I58" i="3"/>
  <c r="I59" i="3"/>
  <c r="I61" i="3"/>
  <c r="I62" i="3"/>
  <c r="I63" i="3"/>
  <c r="I27" i="3"/>
  <c r="I64" i="3"/>
  <c r="I65" i="3"/>
  <c r="I66" i="3"/>
  <c r="I67" i="3"/>
  <c r="I68" i="3"/>
  <c r="I69" i="3"/>
  <c r="I71" i="3"/>
  <c r="I72" i="3"/>
  <c r="I74" i="3"/>
  <c r="I75" i="3"/>
  <c r="I76" i="3"/>
  <c r="I77" i="3"/>
  <c r="I78" i="3"/>
  <c r="I79" i="3"/>
  <c r="I80" i="3"/>
  <c r="I81" i="3"/>
  <c r="I82" i="3"/>
  <c r="I83" i="3"/>
  <c r="I85" i="3"/>
  <c r="I86" i="3"/>
  <c r="I87" i="3"/>
  <c r="I88" i="3"/>
  <c r="I89" i="3"/>
  <c r="I90" i="3"/>
  <c r="I91" i="3"/>
  <c r="I7" i="3"/>
  <c r="E19" i="3"/>
  <c r="G19" i="3" s="1"/>
  <c r="E20" i="3"/>
  <c r="G20" i="3" s="1"/>
  <c r="E21" i="3"/>
  <c r="G21" i="3" s="1"/>
  <c r="E22" i="3"/>
  <c r="G22" i="3" s="1"/>
  <c r="E23" i="3"/>
  <c r="G23" i="3" s="1"/>
  <c r="E24" i="3"/>
  <c r="G24" i="3" s="1"/>
  <c r="E25" i="3"/>
  <c r="G25" i="3" s="1"/>
  <c r="E26" i="3"/>
  <c r="G26" i="3" s="1"/>
  <c r="E28" i="3"/>
  <c r="G28" i="3" s="1"/>
  <c r="E29" i="3"/>
  <c r="G29" i="3" s="1"/>
  <c r="E31" i="3"/>
  <c r="G31" i="3" s="1"/>
  <c r="E32" i="3"/>
  <c r="G32" i="3" s="1"/>
  <c r="E33" i="3"/>
  <c r="G33" i="3" s="1"/>
  <c r="E34" i="3"/>
  <c r="G34" i="3" s="1"/>
  <c r="E35" i="3"/>
  <c r="G35" i="3" s="1"/>
  <c r="E36" i="3"/>
  <c r="G36" i="3" s="1"/>
  <c r="E38" i="3"/>
  <c r="G38" i="3" s="1"/>
  <c r="E39" i="3"/>
  <c r="G39" i="3" s="1"/>
  <c r="E40" i="3"/>
  <c r="G40" i="3" s="1"/>
  <c r="E41" i="3"/>
  <c r="G41" i="3" s="1"/>
  <c r="E43" i="3"/>
  <c r="G43" i="3" s="1"/>
  <c r="E45" i="3"/>
  <c r="G45" i="3" s="1"/>
  <c r="E46" i="3"/>
  <c r="G46" i="3" s="1"/>
  <c r="E49" i="3"/>
  <c r="G49" i="3" s="1"/>
  <c r="E51" i="3"/>
  <c r="G51" i="3" s="1"/>
  <c r="E53" i="3"/>
  <c r="G53" i="3" s="1"/>
  <c r="E55" i="3"/>
  <c r="G55" i="3" s="1"/>
  <c r="E56" i="3"/>
  <c r="G56" i="3" s="1"/>
  <c r="E57" i="3"/>
  <c r="G57" i="3" s="1"/>
  <c r="E58" i="3"/>
  <c r="G58" i="3" s="1"/>
  <c r="E59" i="3"/>
  <c r="G59" i="3" s="1"/>
  <c r="E61" i="3"/>
  <c r="G61" i="3" s="1"/>
  <c r="E62" i="3"/>
  <c r="G62" i="3" s="1"/>
  <c r="E63" i="3"/>
  <c r="G63" i="3" s="1"/>
  <c r="E27" i="3"/>
  <c r="G27" i="3" s="1"/>
  <c r="E64" i="3"/>
  <c r="G64" i="3" s="1"/>
  <c r="E65" i="3"/>
  <c r="G65" i="3" s="1"/>
  <c r="E66" i="3"/>
  <c r="G66" i="3" s="1"/>
  <c r="E67" i="3"/>
  <c r="G67" i="3" s="1"/>
  <c r="E68" i="3"/>
  <c r="G68" i="3" s="1"/>
  <c r="E69" i="3"/>
  <c r="G69" i="3" s="1"/>
  <c r="E71" i="3"/>
  <c r="G71" i="3" s="1"/>
  <c r="E72" i="3"/>
  <c r="G72" i="3" s="1"/>
  <c r="E74" i="3"/>
  <c r="G74" i="3" s="1"/>
  <c r="E75" i="3"/>
  <c r="G75" i="3" s="1"/>
  <c r="E76" i="3"/>
  <c r="G76" i="3" s="1"/>
  <c r="E77" i="3"/>
  <c r="G77" i="3" s="1"/>
  <c r="E78" i="3"/>
  <c r="G78" i="3" s="1"/>
  <c r="E79" i="3"/>
  <c r="G79" i="3" s="1"/>
  <c r="E80" i="3"/>
  <c r="G80" i="3" s="1"/>
  <c r="E81" i="3"/>
  <c r="G81" i="3" s="1"/>
  <c r="E82" i="3"/>
  <c r="G82" i="3" s="1"/>
  <c r="E83" i="3"/>
  <c r="G83" i="3" s="1"/>
  <c r="E85" i="3"/>
  <c r="G85" i="3" s="1"/>
  <c r="E86" i="3"/>
  <c r="G86" i="3" s="1"/>
  <c r="E87" i="3"/>
  <c r="G87" i="3" s="1"/>
  <c r="E88" i="3"/>
  <c r="G88" i="3" s="1"/>
  <c r="E89" i="3"/>
  <c r="G89" i="3" s="1"/>
  <c r="E90" i="3"/>
  <c r="G90" i="3" s="1"/>
  <c r="E91" i="3"/>
  <c r="G91" i="3" s="1"/>
  <c r="E8" i="3"/>
  <c r="G8" i="3" s="1"/>
  <c r="E9" i="3"/>
  <c r="G9" i="3" s="1"/>
  <c r="E10" i="3"/>
  <c r="G10" i="3" s="1"/>
  <c r="E11" i="3"/>
  <c r="G11" i="3" s="1"/>
  <c r="E12" i="3"/>
  <c r="G12" i="3" s="1"/>
  <c r="E13" i="3"/>
  <c r="G13" i="3" s="1"/>
  <c r="E14" i="3"/>
  <c r="G14" i="3" s="1"/>
  <c r="E16" i="3"/>
  <c r="G16" i="3" s="1"/>
  <c r="E18" i="3"/>
  <c r="G18" i="3" s="1"/>
  <c r="E7" i="3"/>
  <c r="G7" i="3" s="1"/>
  <c r="G256" i="3" l="1"/>
  <c r="G255" i="3"/>
  <c r="G257" i="3" l="1"/>
  <c r="G8" i="4"/>
  <c r="G9" i="4"/>
  <c r="G10" i="4" l="1"/>
</calcChain>
</file>

<file path=xl/sharedStrings.xml><?xml version="1.0" encoding="utf-8"?>
<sst xmlns="http://schemas.openxmlformats.org/spreadsheetml/2006/main" count="535" uniqueCount="282">
  <si>
    <t>Lp</t>
  </si>
  <si>
    <t>Jednostka</t>
  </si>
  <si>
    <t>Podatek VAT</t>
  </si>
  <si>
    <t>SPECYFIKACJA DOSTAWY</t>
  </si>
  <si>
    <r>
      <t xml:space="preserve">                                                                                                                   </t>
    </r>
    <r>
      <rPr>
        <sz val="8"/>
        <color rgb="FF000000"/>
        <rFont val="Arial"/>
        <family val="2"/>
        <charset val="238"/>
      </rPr>
      <t>Załącznik nr 2</t>
    </r>
  </si>
  <si>
    <t>Nazwa urządzenia</t>
  </si>
  <si>
    <t>Wartość netto</t>
  </si>
  <si>
    <t>Wartość brutto</t>
  </si>
  <si>
    <t>Blok techniczny A4</t>
  </si>
  <si>
    <t>Segregator A4/ 50</t>
  </si>
  <si>
    <t>Segregator A4/ 75</t>
  </si>
  <si>
    <t>Skoroszyt PP zaw.A4</t>
  </si>
  <si>
    <t>Koszulka A4 poszerzana na katalogi</t>
  </si>
  <si>
    <t>Korektor w pisaku</t>
  </si>
  <si>
    <t>Korektor w taśmie</t>
  </si>
  <si>
    <t>Ołówek</t>
  </si>
  <si>
    <t>Ołówek automatyczny</t>
  </si>
  <si>
    <t>Grafit do ołówków</t>
  </si>
  <si>
    <t>Temperówka metalowa</t>
  </si>
  <si>
    <t>Linijka transparentna 20 cm</t>
  </si>
  <si>
    <t>Linijka transparentna 30 cm</t>
  </si>
  <si>
    <t>Kalkulator Citizen CT-500 V VII</t>
  </si>
  <si>
    <t>Zszywacz S6120</t>
  </si>
  <si>
    <t>Dziurkacz</t>
  </si>
  <si>
    <t>Rozszywacz</t>
  </si>
  <si>
    <t>Nożyczki długość 160mm</t>
  </si>
  <si>
    <t>Tusz do pieczątek 28 ml</t>
  </si>
  <si>
    <t>Sznurek dratwa 25 dkg</t>
  </si>
  <si>
    <t>Koperta C6 SK/1000</t>
  </si>
  <si>
    <t>Klej w sztyfcie 15g</t>
  </si>
  <si>
    <t>Klip do papieru 19 mm</t>
  </si>
  <si>
    <t>Klip do papieru 32 mm</t>
  </si>
  <si>
    <t>Klip do papieru 51 mm</t>
  </si>
  <si>
    <t>Spinacz R25 okrągły 100 szt</t>
  </si>
  <si>
    <t>Spinacz R28 okrągły 100 szt</t>
  </si>
  <si>
    <t>Zszywki 24/6 op 1000 szt</t>
  </si>
  <si>
    <t>Płyty CD z kopertą</t>
  </si>
  <si>
    <t>Płyta DVD +R 4,7 Gb z kopertą</t>
  </si>
  <si>
    <t>Teczka papierowa wiązana</t>
  </si>
  <si>
    <t>Teczka z gumką lakierowana</t>
  </si>
  <si>
    <t>Taśma biurowa 18mm/18m 8 szt</t>
  </si>
  <si>
    <t>Skoroszyt kartonowy oczkowy pełny</t>
  </si>
  <si>
    <t>Skoroszyt papierowy z zawieszką 1/2</t>
  </si>
  <si>
    <t>Taśma dwustronna szeroka 38mmx5</t>
  </si>
  <si>
    <t>Taśma pakowa szara 48/54</t>
  </si>
  <si>
    <t>Taśma pakowa przezroczysta 48/54</t>
  </si>
  <si>
    <t>Kołonotatnik A4 120 kartek</t>
  </si>
  <si>
    <t>Blok notatnikowy A4 50 kartek</t>
  </si>
  <si>
    <t>Blok notatnikowy A5 50 kartek</t>
  </si>
  <si>
    <t>Zeszyt A5 16 kartkowy w kratkę</t>
  </si>
  <si>
    <t>Klips A4 deska</t>
  </si>
  <si>
    <t>Kalendarz stojący na biurko</t>
  </si>
  <si>
    <t>Cienkopis</t>
  </si>
  <si>
    <t>Pudło archiwalne 100</t>
  </si>
  <si>
    <t>Pudło archiwalne 150</t>
  </si>
  <si>
    <t>Poduszka do stempli</t>
  </si>
  <si>
    <t>Wkład do długopisu G2</t>
  </si>
  <si>
    <t>Rolka termiczna 110mmx20m</t>
  </si>
  <si>
    <t>Wąsy skoroszytowe 25 szt</t>
  </si>
  <si>
    <t>Płyn do czyszczenia ekranu 250ml</t>
  </si>
  <si>
    <t>Sprężone powietrze 400ml</t>
  </si>
  <si>
    <t>Pojemnik na długopisy</t>
  </si>
  <si>
    <t>Przybornik wielofunkcyjny HAS</t>
  </si>
  <si>
    <t>ryza</t>
  </si>
  <si>
    <t>szt.</t>
  </si>
  <si>
    <t>op.(100 sztuk)</t>
  </si>
  <si>
    <t>op.</t>
  </si>
  <si>
    <t>op</t>
  </si>
  <si>
    <t>Ilość</t>
  </si>
  <si>
    <t>Gumka kreślarska mini ZEH-03</t>
  </si>
  <si>
    <t>Gumka kreślarska mini ZEH-05</t>
  </si>
  <si>
    <t>Teczka skrzydłowa z rzepem</t>
  </si>
  <si>
    <t>Wartość jednostkowa /brutto/</t>
  </si>
  <si>
    <t>Wartość jednostkowa /netto/</t>
  </si>
  <si>
    <t>Cena /netto/</t>
  </si>
  <si>
    <t>Cena /brutto/</t>
  </si>
  <si>
    <t>Karton wizytówkowy A4 20 ARK Krem Płótno 230 G / M2</t>
  </si>
  <si>
    <t>Karteczki samoprzylepne 51x76</t>
  </si>
  <si>
    <t>Karteczki samoprzylepne 38x51</t>
  </si>
  <si>
    <t>Teczka z gumką biała A4</t>
  </si>
  <si>
    <t>Taśma dwustronna 50mmx10m</t>
  </si>
  <si>
    <t>Kreda biała do pisania i rysowania małopyląca (pakowana po 50 szt)</t>
  </si>
  <si>
    <t>Flamastry kids pieczątki 10 kolorów</t>
  </si>
  <si>
    <t>rolka</t>
  </si>
  <si>
    <t>karton</t>
  </si>
  <si>
    <t>zestaw</t>
  </si>
  <si>
    <t>szt</t>
  </si>
  <si>
    <t>klej Glue stick 22g</t>
  </si>
  <si>
    <t>klej Super strong 21 g</t>
  </si>
  <si>
    <t>klej w sztyfcie Tesa 36g</t>
  </si>
  <si>
    <t>duże pudełko</t>
  </si>
  <si>
    <t>KOSTKA PAPIEROWA KOLOROWA  pastelowa  75 x 75 mm</t>
  </si>
  <si>
    <t>Klips archiwalny biały - plastik (50 szt)</t>
  </si>
  <si>
    <t>Flamastry patio magiczne 10 kolorów</t>
  </si>
  <si>
    <t>opk.</t>
  </si>
  <si>
    <t>Wklejka samoprzylepna</t>
  </si>
  <si>
    <t>Klej galaxy tuba 40 ml</t>
  </si>
  <si>
    <t>Karton ozdobny millenium krem 220G 20 szt argo</t>
  </si>
  <si>
    <t>Teczka kartonowa z gumką niebieska wow</t>
  </si>
  <si>
    <t>Biuwar mały z listwą 1253</t>
  </si>
  <si>
    <t>Multi pen CD biały TO-333</t>
  </si>
  <si>
    <t>Skoroszyt EVO zawieszany szary 3229-05</t>
  </si>
  <si>
    <t>Skoroszyt EVO zawieszany turkus/ j. niebieski 3229-22</t>
  </si>
  <si>
    <t>Gumka średnia ZEH 10</t>
  </si>
  <si>
    <t>Foliopis/CD marker czarny dwustronny AMP21372</t>
  </si>
  <si>
    <t>Dziennik zajęć pozalekcyjnych A4/16K</t>
  </si>
  <si>
    <t>Wkład do kubika biały PXXI 85X85X35</t>
  </si>
  <si>
    <t>Długopis kulkowy SX101 niebieski 0.7</t>
  </si>
  <si>
    <t>Tusz do stempli bezolejowy niebieski 25 ml</t>
  </si>
  <si>
    <t>Zakreślacz orion 4 KOL KAMET</t>
  </si>
  <si>
    <t>Marker permanent dwustronny czarny</t>
  </si>
  <si>
    <t>Przybornik GR093 czarny eagle vip</t>
  </si>
  <si>
    <t>Skoroszyt plast PVC A4/zawieszany siwy 20 szt. ***1 ST*-02-08*</t>
  </si>
  <si>
    <t>Zszywacz mały niebieski 55010035</t>
  </si>
  <si>
    <t>Zszywacz Taurus Premium 100K 9100</t>
  </si>
  <si>
    <t>Zszywki 23/8 Eagle 5/16 do 50 str.</t>
  </si>
  <si>
    <t>Dziurkacz DP-25 srebrny max</t>
  </si>
  <si>
    <t>Antyrama pleksi 21X29,7 ANP21X29,7</t>
  </si>
  <si>
    <t>Pojemnik na czasopisma PCV A4/70 silver</t>
  </si>
  <si>
    <t>Koszulka na 1 CD do segregatora 10 szt</t>
  </si>
  <si>
    <t>Blok rysunkowy A3 irpol</t>
  </si>
  <si>
    <t>Karton A1 kolorowy kreska</t>
  </si>
  <si>
    <t>Wkład do długopisu na łańcuszku 129983 niebieski</t>
  </si>
  <si>
    <t>Tesa eco&amp;clear taśma 19MMX33M</t>
  </si>
  <si>
    <t xml:space="preserve">BI-OFFICE Flipchart  Mobile 70X100CM </t>
  </si>
  <si>
    <t>skoroszyt na akta osobowe</t>
  </si>
  <si>
    <t>dziennik zajęć A4</t>
  </si>
  <si>
    <t>długopis żelowy kolor czerwony 0,7 mm</t>
  </si>
  <si>
    <t>Papier ksero A4 80g</t>
  </si>
  <si>
    <t>Papier ksero A3 80g</t>
  </si>
  <si>
    <t>Brulion A4 w kratkę - kartki wyrywane</t>
  </si>
  <si>
    <t>Druk polecenia wyjazdu służbowego</t>
  </si>
  <si>
    <t>Druk Wniosek o urlop</t>
  </si>
  <si>
    <t>Bloczki samoprzylepne, usuwalne, w bloczkach 100 kartkowych, 15x50 mm</t>
  </si>
  <si>
    <t>Długopis z nasadką Rystor KROPKA 0,5mm NIEBIESKI 20 st. w opakowaniu</t>
  </si>
  <si>
    <t>Długopis z nasadką Rystor KROPKA 0,5mm ZIELONY 20 st. w opakowaniu</t>
  </si>
  <si>
    <t>Długopis z nasadką Rystor KROPKA 0,5mm CZERWONY 20 st. w opakowaniu</t>
  </si>
  <si>
    <t>Długopis z nasadką Rystor KROPKA 0,5mm CZARNY 20 st. w opakowaniu</t>
  </si>
  <si>
    <t>Cienkopis komplet - 4 sztuki w opakowaniu, końcówka o grubości 0,5 mm, obudowa plastikowa z klipsem w kolorze tuszu, kolor: czarny, niebieski, czerwony, zielony</t>
  </si>
  <si>
    <t>Koperta biała, format C6, samoklejąca z paskiem, 25 szt. w opakowaniu</t>
  </si>
  <si>
    <t>Koperta biała, format DL, samoklejąca z paskiem, 25 szt. w opakowaniu</t>
  </si>
  <si>
    <t>Koperta biała, format C5, samoklejąca z paskiem, 25 szt. w opakowaniu</t>
  </si>
  <si>
    <t>Koperta biała, format B4, samoklejąca z paskiem, 25 szt. w opakowaniu</t>
  </si>
  <si>
    <t>Marker do białych tablic czarny</t>
  </si>
  <si>
    <t>Marker do białych tablic niebieski</t>
  </si>
  <si>
    <t>Marker do białych tablic zielony</t>
  </si>
  <si>
    <t>Marker do białych tablic czerwony</t>
  </si>
  <si>
    <t>Spinacze biurowe duże, niklowane, 50 mm pakowane po 100 szt.</t>
  </si>
  <si>
    <t>Szpilki – pakowane po 100 szt.</t>
  </si>
  <si>
    <t>Tusz wodny do pieczątek w butelce z dozownikiem ułatwiającym aplikację tuszu - czarny</t>
  </si>
  <si>
    <t>Papier do tablicy typu flipczart 50 kartek</t>
  </si>
  <si>
    <t>Teczka do akt osobowych bindowana wewnętrznie z wkładkami ABCD, wykonana z tektury litej</t>
  </si>
  <si>
    <t xml:space="preserve"> szt.</t>
  </si>
  <si>
    <t xml:space="preserve"> op.</t>
  </si>
  <si>
    <t xml:space="preserve">Wycena dostawy artykułów biurowych dla potrzeb Urzędu Gminy w Słupnie oraz placówek oświatowych </t>
  </si>
  <si>
    <t>Linijki 40 cm</t>
  </si>
  <si>
    <t>Linijki 50 cm</t>
  </si>
  <si>
    <t xml:space="preserve">Skoroszyt z klipsem wow lodowy nieb leitz </t>
  </si>
  <si>
    <t>Bloczek kolorowych karteczek nieklejony 85x85mm</t>
  </si>
  <si>
    <t>Kreda chodnikowa</t>
  </si>
  <si>
    <t>Okładki do bindowania - przednia przezroczysta- 100 szt. w op.</t>
  </si>
  <si>
    <t>Okładki do bindowania - tylna tekturowa-100 szt. w op.</t>
  </si>
  <si>
    <t>Kreda kolorowa do pisania i rysowania małopyląca (pakowana po 50 szt)</t>
  </si>
  <si>
    <t>Wkład zenith</t>
  </si>
  <si>
    <t>Zeszyt A4 96 kartkowy w kratkę</t>
  </si>
  <si>
    <t>Dziennik korespondencyjny</t>
  </si>
  <si>
    <t>Ewidencja wyjść</t>
  </si>
  <si>
    <t>Tablica suchościeralna 90x60</t>
  </si>
  <si>
    <t>Gąbka do tablic suchościeralnych</t>
  </si>
  <si>
    <t>Zeszyt A5 32 kartkowy w kratkę</t>
  </si>
  <si>
    <t>Zeszyt A4 80 kartkowy kratka</t>
  </si>
  <si>
    <t>Klip do papieru 41 mm</t>
  </si>
  <si>
    <t>Zakładki indeksujące małe papierowe 4koloryx50 szt</t>
  </si>
  <si>
    <t>Karteczki samoprzylepne 75x75</t>
  </si>
  <si>
    <t>Zakreślacz ORION  żółty</t>
  </si>
  <si>
    <t>Wycinanki A4</t>
  </si>
  <si>
    <t>Wnioski urlopowe gotowe druki typ 515-5</t>
  </si>
  <si>
    <t xml:space="preserve">Szpilki op. zbiorcze - </t>
  </si>
  <si>
    <t>Spinacz owalny  32 mm x 1000</t>
  </si>
  <si>
    <t xml:space="preserve">Plastelina kolorowa </t>
  </si>
  <si>
    <t>Pinezki do tablic korkowych - 100 szt</t>
  </si>
  <si>
    <t>Pastele suche 6 kolorów</t>
  </si>
  <si>
    <t>Pastele suche 12 kolorów</t>
  </si>
  <si>
    <t>Papier ksero A4/160 250 arkuszy  kolor kość słoniowa</t>
  </si>
  <si>
    <t>Papier kolorowy MIX A4  100 kartek pastelowych</t>
  </si>
  <si>
    <t>Papier kolorowy MIX A4  100 kartek intensywnych</t>
  </si>
  <si>
    <t>Markery permanentne - grubość linii 1,5 mm</t>
  </si>
  <si>
    <t>Markery permanentne - grubość linii 1,5 - 4 mm</t>
  </si>
  <si>
    <t>Markery do tablic suchościeralnych zestaw z gąbką</t>
  </si>
  <si>
    <t>Koszulka rozszerzana A4 z klapką boczną</t>
  </si>
  <si>
    <t>Kostka papierowa biala o wymiarach 75 x 75 mm</t>
  </si>
  <si>
    <t xml:space="preserve">Kalendarz wiszący dzielony </t>
  </si>
  <si>
    <t>Karteczki  samoprzylepne kostka o wymiarach 76 x 127 mm kolor biały lub żółty</t>
  </si>
  <si>
    <t>Karteczki samoprzylepne małe kwadratowe</t>
  </si>
  <si>
    <t>Flamastry maxi 12 kolorów</t>
  </si>
  <si>
    <t>Długopis zwykły kolor czarny</t>
  </si>
  <si>
    <t>Długopis żelowy kolor zielony 0,7 mm</t>
  </si>
  <si>
    <t>Bibuła kolorowa   -50 x 200 cm</t>
  </si>
  <si>
    <t>bl</t>
  </si>
  <si>
    <t xml:space="preserve">op. </t>
  </si>
  <si>
    <t>Koszulki groszkowe A4</t>
  </si>
  <si>
    <t>Koszulki groszkowe A5</t>
  </si>
  <si>
    <t>Magnes neodymowy</t>
  </si>
  <si>
    <t>Pinezka srebrna (pakowana po 50szt)</t>
  </si>
  <si>
    <t>Teczka do podpisu BARBARA</t>
  </si>
  <si>
    <t xml:space="preserve">Skoroszyt zawieszany Alpha A4 Leitz </t>
  </si>
  <si>
    <t>Pieczątka TRODAT 4912</t>
  </si>
  <si>
    <t>Poduszka do pieczątki TORDAT 4912</t>
  </si>
  <si>
    <t>Baterie AA Energizer 10 szt</t>
  </si>
  <si>
    <t>Baterie AAA Energizer 10 szt</t>
  </si>
  <si>
    <t>Papier ksero A4/200g/m2 kolor biały 250 arkuszy</t>
  </si>
  <si>
    <t>Papier do dyplomów</t>
  </si>
  <si>
    <t>Blok techniczny A3 kolorowy</t>
  </si>
  <si>
    <t>Tasma przezroczysta o szerokości - 2 cm</t>
  </si>
  <si>
    <t>Koperta biała, format C4, samoklejąca z paskiem, 50 szt. w opakowaniu</t>
  </si>
  <si>
    <t>Zakładki foliowe - indeksujące</t>
  </si>
  <si>
    <t>Brystol kolorowy  interd</t>
  </si>
  <si>
    <t>Wkład do kubika kolor PXXI 90X75X38</t>
  </si>
  <si>
    <t>Tesa taśma PP akryl 48x50M brązowa</t>
  </si>
  <si>
    <t>Tesa taśma PP akryl 48x50M przezroczysta</t>
  </si>
  <si>
    <t>Koperta biała, format B5 samoklejąca z paskiem, 50 szt. w opakowaniu</t>
  </si>
  <si>
    <t>Teczka kopertowa na zatrzask C5</t>
  </si>
  <si>
    <t>Teczka kopertowa na zatrzask A4</t>
  </si>
  <si>
    <t>Linijka 15 cm</t>
  </si>
  <si>
    <t>Blok notatnikowy A4 100 kartek</t>
  </si>
  <si>
    <t>Sznurek konopny 100g</t>
  </si>
  <si>
    <t xml:space="preserve">Brulion w kratkę A5 96 k </t>
  </si>
  <si>
    <t>Zawieszki do kluczy (op=100 szt)</t>
  </si>
  <si>
    <t>Przekładki kartonowe 1/3</t>
  </si>
  <si>
    <t xml:space="preserve">Magnes 2x3S.A. 30mm, op=10 szt </t>
  </si>
  <si>
    <t>koperty DL BIAŁE 1000 szt O/P</t>
  </si>
  <si>
    <t>koperty DL BIAŁE 1000 szt O/L</t>
  </si>
  <si>
    <t xml:space="preserve">Długopis na łańcuszku </t>
  </si>
  <si>
    <t>Długopis automatyczny LINC niebieski</t>
  </si>
  <si>
    <t>Wkład tuszujący Trodat do 4912 czerwony</t>
  </si>
  <si>
    <t>Teczka bezkwasowa 3,5 cm</t>
  </si>
  <si>
    <t>Teczka bezkwasowa 5 cm</t>
  </si>
  <si>
    <t>Tusz wodny do pieczątek w butelce z dozownikiem ułatwiającym aplikację tuszu- czerwony Noris</t>
  </si>
  <si>
    <t>Długopis żelowy automatyczny PX 1941</t>
  </si>
  <si>
    <t xml:space="preserve">Nożyczki biurowe 21CM </t>
  </si>
  <si>
    <t>Taśma klejąca 19MMX33M 40MIC przeźroczysta podajnik</t>
  </si>
  <si>
    <t xml:space="preserve">Taśma pakowa 48MMX46M akryl przeźroczysta </t>
  </si>
  <si>
    <t>Temperówka podwójna metal</t>
  </si>
  <si>
    <t>Żłobek</t>
  </si>
  <si>
    <t>Przedszkole</t>
  </si>
  <si>
    <t>SP Liszyno</t>
  </si>
  <si>
    <t>SP Słupno</t>
  </si>
  <si>
    <t>SP Święcieniec</t>
  </si>
  <si>
    <t>Urząd</t>
  </si>
  <si>
    <t>długopis żelowy Pilot G2 - kolor czarny lub niebieski</t>
  </si>
  <si>
    <t>Segregator akta osobowe 30MMl ub 35 mm</t>
  </si>
  <si>
    <t>Tektura falista A4 MIX</t>
  </si>
  <si>
    <t>Zestaw kreatywny duży ZKD</t>
  </si>
  <si>
    <t>Tusz do stempli bezolejowy czerwony 25 ml noris</t>
  </si>
  <si>
    <t>Zszywki z długim ramieniem zszywającym 50 kartek</t>
  </si>
  <si>
    <t>Szary papier w arkuszach 105x126 (1 kg - 9-10 arkuszy)o gramaturze 80gr/m2</t>
  </si>
  <si>
    <t>Papier falisty A4 ECO</t>
  </si>
  <si>
    <t>Półki na dokumenty siatka(na biurko)</t>
  </si>
  <si>
    <t>Teczka zawieszana LEITZ ALPHA A4</t>
  </si>
  <si>
    <t>Blok techniczny A3/20K kolor</t>
  </si>
  <si>
    <t>arkusz</t>
  </si>
  <si>
    <t>Długopis żelowy energel BL417 0.7MM niebieski***BL437-C*</t>
  </si>
  <si>
    <t>Folia do laminacji A3 (100 szt op.)</t>
  </si>
  <si>
    <t>Folia do laminowania A4/80 mic.(100 szt. op.)</t>
  </si>
  <si>
    <t>Grzbiety do bindowania 10mm (op. 100 szt.)</t>
  </si>
  <si>
    <t>Grzbiety do bindowania 16mm(op. 100 szt.)</t>
  </si>
  <si>
    <r>
      <t xml:space="preserve">Grzbiety do bindowania </t>
    </r>
    <r>
      <rPr>
        <sz val="8"/>
        <color indexed="8"/>
        <rFont val="Symbol"/>
        <family val="1"/>
        <charset val="2"/>
      </rPr>
      <t>Æ</t>
    </r>
    <r>
      <rPr>
        <i/>
        <sz val="11.6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 xml:space="preserve"> 14(op. 100 szt.)</t>
    </r>
  </si>
  <si>
    <r>
      <t xml:space="preserve">Grzbiety do bindowania </t>
    </r>
    <r>
      <rPr>
        <sz val="8"/>
        <color indexed="8"/>
        <rFont val="Symbol"/>
        <family val="1"/>
        <charset val="2"/>
      </rPr>
      <t>Æ</t>
    </r>
    <r>
      <rPr>
        <i/>
        <sz val="11.6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 xml:space="preserve"> 12(op. 100 szt.)</t>
    </r>
  </si>
  <si>
    <t>Grzbiety do bindowania 25mm(op. 50 szt.)</t>
  </si>
  <si>
    <t>Karton ozdobny A4 skóra(op. 20 szt.)</t>
  </si>
  <si>
    <t>Karton ozdobny Floryda Krem 220g  (op. 20 szt)</t>
  </si>
  <si>
    <t>Koperta B4 HK biała (karton = 250 szt)</t>
  </si>
  <si>
    <t>Koperta B5 SK/500 szt.</t>
  </si>
  <si>
    <t>Koperta C4 HK biała(op. 250 szt.)</t>
  </si>
  <si>
    <t>Koperta C5 SK (op. 500 szt.)</t>
  </si>
  <si>
    <t>Koszulki wysoko krystaliczne bantex A4/100</t>
  </si>
  <si>
    <t>Stempel samotuszujący Trodat 4912 nowy - mechanizm</t>
  </si>
  <si>
    <t>Tasma przezroczysta o szerokości - 24mm</t>
  </si>
  <si>
    <t>Woreczki strunowe 100mm x 200mm (op. 100 szt.)</t>
  </si>
  <si>
    <t>Woreczki strunowe 215mm x 150mm (op. 100 szt.)</t>
  </si>
  <si>
    <t>Woreczki strunowe 100mm x 100mm (op. 100 szt.)</t>
  </si>
  <si>
    <t>Kredki Bambino świecowe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</si>
</sst>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Symbol"/>
      <family val="1"/>
      <charset val="2"/>
    </font>
    <font>
      <i/>
      <sz val="11.6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9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1"/>
    </xf>
    <xf numFmtId="0" fontId="4" fillId="2" borderId="3" xfId="0" applyFont="1" applyFill="1" applyBorder="1" applyAlignment="1">
      <alignment vertical="center" wrapText="1"/>
    </xf>
    <xf numFmtId="0" fontId="0" fillId="0" borderId="0" xfId="0" applyBorder="1"/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3" fillId="0" borderId="5" xfId="2" applyFont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9" fillId="3" borderId="5" xfId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9" fillId="3" borderId="5" xfId="1" applyFont="1" applyFill="1" applyBorder="1" applyAlignment="1">
      <alignment vertical="top" wrapText="1"/>
    </xf>
    <xf numFmtId="0" fontId="3" fillId="0" borderId="5" xfId="2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9" fillId="3" borderId="4" xfId="1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9" fillId="3" borderId="3" xfId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wrapText="1"/>
    </xf>
    <xf numFmtId="0" fontId="14" fillId="0" borderId="16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3" fillId="0" borderId="2" xfId="2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9" fillId="3" borderId="18" xfId="1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3" fillId="0" borderId="15" xfId="2" applyFont="1" applyBorder="1" applyAlignment="1">
      <alignment wrapText="1"/>
    </xf>
    <xf numFmtId="0" fontId="4" fillId="4" borderId="16" xfId="0" applyFont="1" applyFill="1" applyBorder="1" applyAlignment="1">
      <alignment vertical="top" wrapText="1"/>
    </xf>
    <xf numFmtId="0" fontId="9" fillId="3" borderId="1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9" fillId="3" borderId="2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7" fillId="4" borderId="0" xfId="0" applyFont="1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0" fontId="15" fillId="4" borderId="15" xfId="0" applyFont="1" applyFill="1" applyBorder="1" applyAlignment="1">
      <alignment vertical="center" wrapText="1"/>
    </xf>
    <xf numFmtId="0" fontId="15" fillId="4" borderId="15" xfId="0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/>
    </xf>
    <xf numFmtId="0" fontId="15" fillId="2" borderId="12" xfId="0" applyFont="1" applyFill="1" applyBorder="1" applyAlignment="1">
      <alignment vertical="center" wrapText="1"/>
    </xf>
    <xf numFmtId="0" fontId="15" fillId="3" borderId="3" xfId="1" applyFont="1" applyFill="1" applyBorder="1" applyAlignment="1">
      <alignment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9" fontId="15" fillId="2" borderId="3" xfId="0" applyNumberFormat="1" applyFont="1" applyFill="1" applyBorder="1" applyAlignment="1">
      <alignment horizontal="center" vertical="center" wrapText="1"/>
    </xf>
    <xf numFmtId="2" fontId="15" fillId="2" borderId="6" xfId="0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2" fontId="15" fillId="2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7" xfId="0" applyFont="1" applyBorder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vertical="center" wrapText="1"/>
    </xf>
    <xf numFmtId="0" fontId="9" fillId="3" borderId="21" xfId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0" fontId="4" fillId="2" borderId="2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2" fontId="4" fillId="2" borderId="18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center" wrapText="1"/>
    </xf>
    <xf numFmtId="0" fontId="15" fillId="0" borderId="19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5" fillId="4" borderId="12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7" fillId="0" borderId="0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4" fontId="15" fillId="2" borderId="28" xfId="0" applyNumberFormat="1" applyFont="1" applyFill="1" applyBorder="1" applyAlignment="1">
      <alignment horizontal="center" vertical="center" wrapText="1"/>
    </xf>
    <xf numFmtId="4" fontId="15" fillId="2" borderId="31" xfId="0" applyNumberFormat="1" applyFont="1" applyFill="1" applyBorder="1" applyAlignment="1">
      <alignment horizontal="center" vertical="center" wrapText="1"/>
    </xf>
    <xf numFmtId="4" fontId="15" fillId="2" borderId="33" xfId="0" applyNumberFormat="1" applyFont="1" applyFill="1" applyBorder="1" applyAlignment="1">
      <alignment horizontal="center" vertical="center" wrapText="1"/>
    </xf>
    <xf numFmtId="4" fontId="15" fillId="2" borderId="35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Border="1"/>
    <xf numFmtId="0" fontId="17" fillId="0" borderId="36" xfId="0" applyFont="1" applyBorder="1"/>
    <xf numFmtId="0" fontId="17" fillId="0" borderId="37" xfId="0" applyFont="1" applyBorder="1"/>
    <xf numFmtId="0" fontId="17" fillId="0" borderId="38" xfId="0" applyFont="1" applyBorder="1"/>
    <xf numFmtId="4" fontId="17" fillId="0" borderId="27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17" fillId="4" borderId="0" xfId="0" applyFont="1" applyFill="1" applyBorder="1"/>
    <xf numFmtId="0" fontId="0" fillId="4" borderId="0" xfId="0" applyFill="1"/>
    <xf numFmtId="0" fontId="17" fillId="0" borderId="0" xfId="0" applyFont="1" applyFill="1" applyBorder="1"/>
    <xf numFmtId="0" fontId="15" fillId="0" borderId="32" xfId="0" applyFont="1" applyFill="1" applyBorder="1" applyAlignment="1">
      <alignment horizontal="center" vertical="center" wrapText="1"/>
    </xf>
    <xf numFmtId="4" fontId="15" fillId="0" borderId="3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4" fontId="15" fillId="0" borderId="28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4" fontId="17" fillId="0" borderId="27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7"/>
    </xf>
    <xf numFmtId="0" fontId="4" fillId="2" borderId="2" xfId="0" applyFont="1" applyFill="1" applyBorder="1" applyAlignment="1">
      <alignment horizontal="left" vertical="center" wrapText="1" indent="7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7"/>
  <sheetViews>
    <sheetView zoomScale="124" zoomScaleNormal="124" workbookViewId="0">
      <selection activeCell="H8" sqref="H8"/>
    </sheetView>
  </sheetViews>
  <sheetFormatPr defaultRowHeight="14.4"/>
  <cols>
    <col min="1" max="1" width="4.33203125" customWidth="1"/>
    <col min="2" max="2" width="24" customWidth="1"/>
    <col min="3" max="3" width="8.5546875" customWidth="1"/>
    <col min="4" max="4" width="6.44140625" customWidth="1"/>
    <col min="5" max="5" width="9.44140625" customWidth="1"/>
    <col min="6" max="6" width="7" customWidth="1"/>
    <col min="7" max="7" width="9.5546875" customWidth="1"/>
    <col min="8" max="8" width="10.33203125" customWidth="1"/>
    <col min="9" max="9" width="7.5546875" customWidth="1"/>
    <col min="10" max="10" width="3.44140625" customWidth="1"/>
    <col min="11" max="11" width="4.6640625" customWidth="1"/>
    <col min="12" max="12" width="9.109375" style="25"/>
    <col min="13" max="13" width="4.6640625" customWidth="1"/>
    <col min="14" max="14" width="9.109375" style="25"/>
    <col min="15" max="15" width="4.33203125" customWidth="1"/>
    <col min="16" max="16" width="9.109375" style="25"/>
    <col min="17" max="17" width="4.33203125" customWidth="1"/>
    <col min="18" max="18" width="9.109375" style="25"/>
    <col min="19" max="19" width="4.33203125" customWidth="1"/>
    <col min="20" max="20" width="8.5546875" style="25" customWidth="1"/>
    <col min="21" max="21" width="4.5546875" customWidth="1"/>
  </cols>
  <sheetData>
    <row r="1" spans="1:24">
      <c r="A1" s="187" t="s">
        <v>4</v>
      </c>
      <c r="B1" s="187"/>
      <c r="C1" s="187"/>
      <c r="D1" s="187"/>
      <c r="E1" s="187"/>
      <c r="F1" s="187"/>
      <c r="G1" s="187"/>
      <c r="H1" s="187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</row>
    <row r="2" spans="1:24">
      <c r="A2" s="1" t="s">
        <v>3</v>
      </c>
      <c r="B2" s="2"/>
      <c r="C2" s="3"/>
      <c r="D2" s="3"/>
      <c r="E2" s="3"/>
      <c r="F2" s="3"/>
      <c r="G2" s="3"/>
      <c r="H2" s="3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4" ht="15" thickBot="1">
      <c r="A3" s="188" t="s">
        <v>154</v>
      </c>
      <c r="B3" s="188"/>
      <c r="C3" s="188"/>
      <c r="D3" s="188"/>
      <c r="E3" s="188"/>
      <c r="F3" s="188"/>
      <c r="G3" s="188"/>
      <c r="H3" s="188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</row>
    <row r="4" spans="1:24" ht="18.75" customHeight="1">
      <c r="A4" s="189" t="s">
        <v>0</v>
      </c>
      <c r="B4" s="191" t="s">
        <v>5</v>
      </c>
      <c r="C4" s="189" t="s">
        <v>1</v>
      </c>
      <c r="D4" s="189" t="s">
        <v>68</v>
      </c>
      <c r="E4" s="189" t="s">
        <v>73</v>
      </c>
      <c r="F4" s="189" t="s">
        <v>2</v>
      </c>
      <c r="G4" s="189" t="s">
        <v>74</v>
      </c>
      <c r="H4" s="193" t="s">
        <v>72</v>
      </c>
      <c r="I4" s="185" t="s">
        <v>75</v>
      </c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</row>
    <row r="5" spans="1:24" ht="18.75" customHeight="1" thickBot="1">
      <c r="A5" s="190"/>
      <c r="B5" s="192"/>
      <c r="C5" s="190"/>
      <c r="D5" s="190"/>
      <c r="E5" s="190"/>
      <c r="F5" s="190"/>
      <c r="G5" s="190"/>
      <c r="H5" s="194"/>
      <c r="I5" s="186"/>
      <c r="K5" s="142" t="s">
        <v>243</v>
      </c>
      <c r="L5" s="142"/>
      <c r="M5" s="142" t="s">
        <v>244</v>
      </c>
      <c r="N5" s="142"/>
      <c r="O5" s="142" t="s">
        <v>245</v>
      </c>
      <c r="P5" s="142"/>
      <c r="Q5" s="142" t="s">
        <v>246</v>
      </c>
      <c r="R5" s="142"/>
      <c r="S5" s="142" t="s">
        <v>247</v>
      </c>
      <c r="T5" s="142"/>
      <c r="U5" s="142" t="s">
        <v>248</v>
      </c>
      <c r="V5" s="142"/>
      <c r="W5" s="142"/>
      <c r="X5" s="142"/>
    </row>
    <row r="6" spans="1:24" ht="15" thickBot="1">
      <c r="A6" s="10">
        <v>1</v>
      </c>
      <c r="B6" s="5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13">
        <v>8</v>
      </c>
      <c r="I6" s="16">
        <v>9</v>
      </c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24" ht="21" thickBot="1">
      <c r="A7" s="10">
        <v>1</v>
      </c>
      <c r="B7" s="91" t="s">
        <v>117</v>
      </c>
      <c r="C7" s="92" t="s">
        <v>64</v>
      </c>
      <c r="D7" s="93">
        <f>K7+M7+O7+Q7+S7+U7</f>
        <v>30</v>
      </c>
      <c r="E7" s="94">
        <f>H7/(1+F7)</f>
        <v>4.5528455284552845</v>
      </c>
      <c r="F7" s="95">
        <v>0.23</v>
      </c>
      <c r="G7" s="94">
        <f>D7*E7</f>
        <v>136.58536585365854</v>
      </c>
      <c r="H7" s="96">
        <v>5.6</v>
      </c>
      <c r="I7" s="89">
        <f>D7*H7</f>
        <v>168</v>
      </c>
      <c r="K7" s="145">
        <v>0</v>
      </c>
      <c r="L7" s="150">
        <f>K7*H7</f>
        <v>0</v>
      </c>
      <c r="M7" s="147">
        <v>30</v>
      </c>
      <c r="N7" s="151">
        <f>M7*H7</f>
        <v>168</v>
      </c>
      <c r="O7" s="146">
        <v>0</v>
      </c>
      <c r="P7" s="150">
        <f>O7*H7</f>
        <v>0</v>
      </c>
      <c r="Q7" s="147">
        <v>0</v>
      </c>
      <c r="R7" s="151">
        <f>Q7*H7</f>
        <v>0</v>
      </c>
      <c r="S7" s="146">
        <v>0</v>
      </c>
      <c r="T7" s="150">
        <f>S7*H7</f>
        <v>0</v>
      </c>
      <c r="U7" s="155">
        <v>0</v>
      </c>
      <c r="V7" s="158">
        <f>U7*H7</f>
        <v>0</v>
      </c>
      <c r="W7" s="142"/>
      <c r="X7" s="142"/>
    </row>
    <row r="8" spans="1:24" ht="15" thickBot="1">
      <c r="A8" s="10">
        <v>2</v>
      </c>
      <c r="B8" s="6" t="s">
        <v>208</v>
      </c>
      <c r="C8" s="23" t="s">
        <v>67</v>
      </c>
      <c r="D8" s="93">
        <f t="shared" ref="D8:D66" si="0">K8+M8+O8+Q8+S8+U8</f>
        <v>134</v>
      </c>
      <c r="E8" s="11">
        <f t="shared" ref="E8:E63" si="1">H8/(1+F8)</f>
        <v>13.821138211382115</v>
      </c>
      <c r="F8" s="95">
        <v>0.23</v>
      </c>
      <c r="G8" s="11">
        <f t="shared" ref="G8:G63" si="2">D8*E8</f>
        <v>1852.0325203252034</v>
      </c>
      <c r="H8" s="14">
        <v>17</v>
      </c>
      <c r="I8" s="17">
        <f t="shared" ref="I8:I63" si="3">D8*H8</f>
        <v>2278</v>
      </c>
      <c r="K8" s="145">
        <v>50</v>
      </c>
      <c r="L8" s="150">
        <f t="shared" ref="L8:L66" si="4">K8*H8</f>
        <v>850</v>
      </c>
      <c r="M8" s="148">
        <v>50</v>
      </c>
      <c r="N8" s="152">
        <f t="shared" ref="N8:N66" si="5">M8*H8</f>
        <v>850</v>
      </c>
      <c r="O8" s="146">
        <v>5</v>
      </c>
      <c r="P8" s="150">
        <f t="shared" ref="P8:P66" si="6">O8*H8</f>
        <v>85</v>
      </c>
      <c r="Q8" s="148">
        <v>5</v>
      </c>
      <c r="R8" s="152">
        <f t="shared" ref="R8:R66" si="7">Q8*H8</f>
        <v>85</v>
      </c>
      <c r="S8" s="146">
        <v>4</v>
      </c>
      <c r="T8" s="150">
        <f t="shared" ref="T8:T66" si="8">S8*H8</f>
        <v>68</v>
      </c>
      <c r="U8" s="156">
        <v>20</v>
      </c>
      <c r="V8" s="158">
        <f t="shared" ref="V8:V66" si="9">U8*H8</f>
        <v>340</v>
      </c>
      <c r="W8" s="142"/>
      <c r="X8" s="142"/>
    </row>
    <row r="9" spans="1:24" ht="15" thickBot="1">
      <c r="A9" s="10">
        <v>3</v>
      </c>
      <c r="B9" s="6" t="s">
        <v>209</v>
      </c>
      <c r="C9" s="23" t="s">
        <v>67</v>
      </c>
      <c r="D9" s="93">
        <f t="shared" si="0"/>
        <v>134</v>
      </c>
      <c r="E9" s="11">
        <f t="shared" si="1"/>
        <v>13.821138211382115</v>
      </c>
      <c r="F9" s="95">
        <v>0.23</v>
      </c>
      <c r="G9" s="11">
        <f t="shared" si="2"/>
        <v>1852.0325203252034</v>
      </c>
      <c r="H9" s="14">
        <v>17</v>
      </c>
      <c r="I9" s="17">
        <f t="shared" si="3"/>
        <v>2278</v>
      </c>
      <c r="K9" s="145">
        <v>50</v>
      </c>
      <c r="L9" s="150">
        <f t="shared" si="4"/>
        <v>850</v>
      </c>
      <c r="M9" s="148">
        <v>50</v>
      </c>
      <c r="N9" s="152">
        <f t="shared" si="5"/>
        <v>850</v>
      </c>
      <c r="O9" s="146">
        <v>5</v>
      </c>
      <c r="P9" s="150">
        <f t="shared" si="6"/>
        <v>85</v>
      </c>
      <c r="Q9" s="148">
        <v>5</v>
      </c>
      <c r="R9" s="152">
        <f t="shared" si="7"/>
        <v>85</v>
      </c>
      <c r="S9" s="146">
        <v>4</v>
      </c>
      <c r="T9" s="150">
        <f t="shared" si="8"/>
        <v>68</v>
      </c>
      <c r="U9" s="156">
        <v>20</v>
      </c>
      <c r="V9" s="158">
        <f t="shared" si="9"/>
        <v>340</v>
      </c>
      <c r="W9" s="142"/>
      <c r="X9" s="142"/>
    </row>
    <row r="10" spans="1:24" ht="16.5" customHeight="1" thickBot="1">
      <c r="A10" s="143">
        <v>4</v>
      </c>
      <c r="B10" s="24" t="s">
        <v>197</v>
      </c>
      <c r="C10" s="4" t="s">
        <v>83</v>
      </c>
      <c r="D10" s="93">
        <f t="shared" si="0"/>
        <v>20</v>
      </c>
      <c r="E10" s="11">
        <f t="shared" si="1"/>
        <v>0.97560975609756095</v>
      </c>
      <c r="F10" s="95">
        <v>0.23</v>
      </c>
      <c r="G10" s="11">
        <f t="shared" si="2"/>
        <v>19.512195121951219</v>
      </c>
      <c r="H10" s="14">
        <v>1.2</v>
      </c>
      <c r="I10" s="17">
        <f t="shared" si="3"/>
        <v>24</v>
      </c>
      <c r="K10" s="145">
        <v>0</v>
      </c>
      <c r="L10" s="150">
        <f t="shared" si="4"/>
        <v>0</v>
      </c>
      <c r="M10" s="148">
        <v>0</v>
      </c>
      <c r="N10" s="152">
        <f t="shared" si="5"/>
        <v>0</v>
      </c>
      <c r="O10" s="146"/>
      <c r="P10" s="150">
        <f t="shared" si="6"/>
        <v>0</v>
      </c>
      <c r="Q10" s="148">
        <v>20</v>
      </c>
      <c r="R10" s="152">
        <f t="shared" si="7"/>
        <v>24</v>
      </c>
      <c r="S10" s="146">
        <v>0</v>
      </c>
      <c r="T10" s="150">
        <f t="shared" si="8"/>
        <v>0</v>
      </c>
      <c r="U10" s="156">
        <v>0</v>
      </c>
      <c r="V10" s="158">
        <f t="shared" si="9"/>
        <v>0</v>
      </c>
      <c r="W10" s="142"/>
      <c r="X10" s="142"/>
    </row>
    <row r="11" spans="1:24" ht="24.75" customHeight="1" thickBot="1">
      <c r="A11" s="159">
        <v>5</v>
      </c>
      <c r="B11" s="32" t="s">
        <v>124</v>
      </c>
      <c r="C11" s="47" t="s">
        <v>64</v>
      </c>
      <c r="D11" s="93">
        <f t="shared" si="0"/>
        <v>2</v>
      </c>
      <c r="E11" s="11">
        <f t="shared" si="1"/>
        <v>300.8130081300813</v>
      </c>
      <c r="F11" s="95">
        <v>0.23</v>
      </c>
      <c r="G11" s="11">
        <f t="shared" si="2"/>
        <v>601.6260162601626</v>
      </c>
      <c r="H11" s="14">
        <v>370</v>
      </c>
      <c r="I11" s="17">
        <f t="shared" si="3"/>
        <v>740</v>
      </c>
      <c r="K11" s="145">
        <v>0</v>
      </c>
      <c r="L11" s="150">
        <f t="shared" si="4"/>
        <v>0</v>
      </c>
      <c r="M11" s="148">
        <v>0</v>
      </c>
      <c r="N11" s="152">
        <f t="shared" si="5"/>
        <v>0</v>
      </c>
      <c r="O11" s="146">
        <v>0</v>
      </c>
      <c r="P11" s="150">
        <f t="shared" si="6"/>
        <v>0</v>
      </c>
      <c r="Q11" s="148">
        <v>0</v>
      </c>
      <c r="R11" s="152">
        <f t="shared" si="7"/>
        <v>0</v>
      </c>
      <c r="S11" s="146">
        <v>0</v>
      </c>
      <c r="T11" s="150">
        <f t="shared" si="8"/>
        <v>0</v>
      </c>
      <c r="U11" s="156">
        <v>2</v>
      </c>
      <c r="V11" s="158">
        <f t="shared" si="9"/>
        <v>740</v>
      </c>
      <c r="W11" s="142"/>
      <c r="X11" s="142"/>
    </row>
    <row r="12" spans="1:24" ht="15" customHeight="1" thickBot="1">
      <c r="A12" s="159">
        <v>6</v>
      </c>
      <c r="B12" s="32" t="s">
        <v>99</v>
      </c>
      <c r="C12" s="47" t="s">
        <v>64</v>
      </c>
      <c r="D12" s="93">
        <f t="shared" si="0"/>
        <v>48</v>
      </c>
      <c r="E12" s="11">
        <f t="shared" si="1"/>
        <v>14.634146341463415</v>
      </c>
      <c r="F12" s="95">
        <v>0.23</v>
      </c>
      <c r="G12" s="11">
        <f t="shared" si="2"/>
        <v>702.43902439024396</v>
      </c>
      <c r="H12" s="14">
        <v>18</v>
      </c>
      <c r="I12" s="17">
        <f t="shared" si="3"/>
        <v>864</v>
      </c>
      <c r="K12" s="145">
        <v>0</v>
      </c>
      <c r="L12" s="150">
        <f t="shared" si="4"/>
        <v>0</v>
      </c>
      <c r="M12" s="148">
        <v>2</v>
      </c>
      <c r="N12" s="152">
        <f t="shared" si="5"/>
        <v>36</v>
      </c>
      <c r="O12" s="146">
        <v>0</v>
      </c>
      <c r="P12" s="150">
        <f t="shared" si="6"/>
        <v>0</v>
      </c>
      <c r="Q12" s="148">
        <v>4</v>
      </c>
      <c r="R12" s="152">
        <f t="shared" si="7"/>
        <v>72</v>
      </c>
      <c r="S12" s="146">
        <v>2</v>
      </c>
      <c r="T12" s="150">
        <f t="shared" si="8"/>
        <v>36</v>
      </c>
      <c r="U12" s="156">
        <v>40</v>
      </c>
      <c r="V12" s="158">
        <f t="shared" si="9"/>
        <v>720</v>
      </c>
      <c r="W12" s="142"/>
      <c r="X12" s="142"/>
    </row>
    <row r="13" spans="1:24" ht="22.2" thickBot="1">
      <c r="A13" s="159">
        <v>7</v>
      </c>
      <c r="B13" s="58" t="s">
        <v>158</v>
      </c>
      <c r="C13" s="112" t="s">
        <v>198</v>
      </c>
      <c r="D13" s="93">
        <f t="shared" si="0"/>
        <v>36</v>
      </c>
      <c r="E13" s="11">
        <f t="shared" si="1"/>
        <v>2.0325203252032522</v>
      </c>
      <c r="F13" s="95">
        <v>0.23</v>
      </c>
      <c r="G13" s="11">
        <f t="shared" si="2"/>
        <v>73.170731707317074</v>
      </c>
      <c r="H13" s="15">
        <v>2.5</v>
      </c>
      <c r="I13" s="17">
        <f t="shared" si="3"/>
        <v>90</v>
      </c>
      <c r="J13" s="7"/>
      <c r="K13" s="145">
        <v>0</v>
      </c>
      <c r="L13" s="150">
        <f t="shared" si="4"/>
        <v>0</v>
      </c>
      <c r="M13" s="148">
        <v>20</v>
      </c>
      <c r="N13" s="152">
        <f t="shared" si="5"/>
        <v>50</v>
      </c>
      <c r="O13" s="146">
        <v>10</v>
      </c>
      <c r="P13" s="150">
        <f t="shared" si="6"/>
        <v>25</v>
      </c>
      <c r="Q13" s="148">
        <v>4</v>
      </c>
      <c r="R13" s="152">
        <f t="shared" si="7"/>
        <v>10</v>
      </c>
      <c r="S13" s="146">
        <v>2</v>
      </c>
      <c r="T13" s="150">
        <f t="shared" si="8"/>
        <v>5</v>
      </c>
      <c r="U13" s="156">
        <v>0</v>
      </c>
      <c r="V13" s="158">
        <f t="shared" si="9"/>
        <v>0</v>
      </c>
      <c r="W13" s="142"/>
      <c r="X13" s="142"/>
    </row>
    <row r="14" spans="1:24" ht="32.4" thickBot="1">
      <c r="A14" s="159">
        <v>8</v>
      </c>
      <c r="B14" s="58" t="s">
        <v>133</v>
      </c>
      <c r="C14" s="112" t="s">
        <v>198</v>
      </c>
      <c r="D14" s="93">
        <f t="shared" si="0"/>
        <v>172</v>
      </c>
      <c r="E14" s="11">
        <f t="shared" si="1"/>
        <v>2.0325203252032522</v>
      </c>
      <c r="F14" s="95">
        <v>0.23</v>
      </c>
      <c r="G14" s="11">
        <f t="shared" si="2"/>
        <v>349.59349593495938</v>
      </c>
      <c r="H14" s="15">
        <v>2.5</v>
      </c>
      <c r="I14" s="17">
        <f t="shared" si="3"/>
        <v>430</v>
      </c>
      <c r="K14" s="145">
        <v>40</v>
      </c>
      <c r="L14" s="150">
        <f t="shared" si="4"/>
        <v>100</v>
      </c>
      <c r="M14" s="148">
        <v>20</v>
      </c>
      <c r="N14" s="152">
        <f t="shared" si="5"/>
        <v>50</v>
      </c>
      <c r="O14" s="146">
        <v>10</v>
      </c>
      <c r="P14" s="150">
        <f t="shared" si="6"/>
        <v>25</v>
      </c>
      <c r="Q14" s="148">
        <v>0</v>
      </c>
      <c r="R14" s="152">
        <f t="shared" si="7"/>
        <v>0</v>
      </c>
      <c r="S14" s="146">
        <v>2</v>
      </c>
      <c r="T14" s="150">
        <f t="shared" si="8"/>
        <v>5</v>
      </c>
      <c r="U14" s="156">
        <v>100</v>
      </c>
      <c r="V14" s="158">
        <f t="shared" si="9"/>
        <v>250</v>
      </c>
      <c r="W14" s="142"/>
      <c r="X14" s="142"/>
    </row>
    <row r="15" spans="1:24" s="25" customFormat="1" ht="15" thickBot="1">
      <c r="A15" s="159">
        <v>9</v>
      </c>
      <c r="B15" s="58" t="s">
        <v>47</v>
      </c>
      <c r="C15" s="112" t="s">
        <v>64</v>
      </c>
      <c r="D15" s="93">
        <f t="shared" si="0"/>
        <v>15</v>
      </c>
      <c r="E15" s="11">
        <f t="shared" si="1"/>
        <v>1.6260162601626016</v>
      </c>
      <c r="F15" s="95">
        <v>0.23</v>
      </c>
      <c r="G15" s="11">
        <f t="shared" si="2"/>
        <v>24.390243902439025</v>
      </c>
      <c r="H15" s="15">
        <v>2</v>
      </c>
      <c r="I15" s="17">
        <f t="shared" si="3"/>
        <v>30</v>
      </c>
      <c r="K15" s="145">
        <v>0</v>
      </c>
      <c r="L15" s="150">
        <f t="shared" si="4"/>
        <v>0</v>
      </c>
      <c r="M15" s="148">
        <v>10</v>
      </c>
      <c r="N15" s="152">
        <f t="shared" si="5"/>
        <v>20</v>
      </c>
      <c r="O15" s="146">
        <v>0</v>
      </c>
      <c r="P15" s="150">
        <f t="shared" si="6"/>
        <v>0</v>
      </c>
      <c r="Q15" s="148">
        <v>0</v>
      </c>
      <c r="R15" s="152">
        <f t="shared" si="7"/>
        <v>0</v>
      </c>
      <c r="S15" s="146">
        <v>0</v>
      </c>
      <c r="T15" s="150">
        <f t="shared" si="8"/>
        <v>0</v>
      </c>
      <c r="U15" s="156">
        <v>5</v>
      </c>
      <c r="V15" s="158">
        <f t="shared" si="9"/>
        <v>10</v>
      </c>
      <c r="W15" s="142"/>
      <c r="X15" s="142"/>
    </row>
    <row r="16" spans="1:24" ht="15" thickBot="1">
      <c r="A16" s="159">
        <v>10</v>
      </c>
      <c r="B16" s="8" t="s">
        <v>224</v>
      </c>
      <c r="C16" s="23" t="s">
        <v>64</v>
      </c>
      <c r="D16" s="93">
        <f t="shared" si="0"/>
        <v>15</v>
      </c>
      <c r="E16" s="11">
        <f t="shared" si="1"/>
        <v>2.2764227642276422</v>
      </c>
      <c r="F16" s="95">
        <v>0.23</v>
      </c>
      <c r="G16" s="11">
        <f t="shared" si="2"/>
        <v>34.146341463414636</v>
      </c>
      <c r="H16" s="15">
        <v>2.8</v>
      </c>
      <c r="I16" s="17">
        <f t="shared" si="3"/>
        <v>42</v>
      </c>
      <c r="K16" s="145">
        <v>0</v>
      </c>
      <c r="L16" s="150">
        <f t="shared" si="4"/>
        <v>0</v>
      </c>
      <c r="M16" s="148">
        <v>10</v>
      </c>
      <c r="N16" s="152">
        <f t="shared" si="5"/>
        <v>28</v>
      </c>
      <c r="O16" s="146">
        <v>0</v>
      </c>
      <c r="P16" s="150">
        <f t="shared" si="6"/>
        <v>0</v>
      </c>
      <c r="Q16" s="148">
        <v>0</v>
      </c>
      <c r="R16" s="152">
        <f t="shared" si="7"/>
        <v>0</v>
      </c>
      <c r="S16" s="146">
        <v>0</v>
      </c>
      <c r="T16" s="150">
        <f t="shared" si="8"/>
        <v>0</v>
      </c>
      <c r="U16" s="156">
        <v>5</v>
      </c>
      <c r="V16" s="158">
        <f t="shared" si="9"/>
        <v>14</v>
      </c>
      <c r="W16" s="142"/>
      <c r="X16" s="142"/>
    </row>
    <row r="17" spans="1:24" s="25" customFormat="1" ht="15" thickBot="1">
      <c r="A17" s="159">
        <v>11</v>
      </c>
      <c r="B17" s="8" t="s">
        <v>48</v>
      </c>
      <c r="C17" s="23" t="s">
        <v>64</v>
      </c>
      <c r="D17" s="93">
        <f t="shared" si="0"/>
        <v>9</v>
      </c>
      <c r="E17" s="11">
        <f t="shared" ref="E17" si="10">H17/(1+F17)</f>
        <v>0.97560975609756095</v>
      </c>
      <c r="F17" s="95">
        <v>0.23</v>
      </c>
      <c r="G17" s="11">
        <f t="shared" ref="G17" si="11">D17*E17</f>
        <v>8.7804878048780495</v>
      </c>
      <c r="H17" s="15">
        <v>1.2</v>
      </c>
      <c r="I17" s="17">
        <f t="shared" ref="I17" si="12">D17*H17</f>
        <v>10.799999999999999</v>
      </c>
      <c r="K17" s="145">
        <v>0</v>
      </c>
      <c r="L17" s="150">
        <f t="shared" si="4"/>
        <v>0</v>
      </c>
      <c r="M17" s="148">
        <v>0</v>
      </c>
      <c r="N17" s="152">
        <f t="shared" si="5"/>
        <v>0</v>
      </c>
      <c r="O17" s="146">
        <v>0</v>
      </c>
      <c r="P17" s="150">
        <f t="shared" si="6"/>
        <v>0</v>
      </c>
      <c r="Q17" s="148">
        <v>0</v>
      </c>
      <c r="R17" s="152">
        <f t="shared" si="7"/>
        <v>0</v>
      </c>
      <c r="S17" s="146">
        <v>4</v>
      </c>
      <c r="T17" s="150">
        <f t="shared" si="8"/>
        <v>4.8</v>
      </c>
      <c r="U17" s="156">
        <v>5</v>
      </c>
      <c r="V17" s="158">
        <f t="shared" si="9"/>
        <v>6</v>
      </c>
      <c r="W17" s="142"/>
      <c r="X17" s="142"/>
    </row>
    <row r="18" spans="1:24" ht="15" thickBot="1">
      <c r="A18" s="159">
        <v>12</v>
      </c>
      <c r="B18" s="37" t="s">
        <v>120</v>
      </c>
      <c r="C18" s="47" t="s">
        <v>64</v>
      </c>
      <c r="D18" s="93">
        <f t="shared" si="0"/>
        <v>13</v>
      </c>
      <c r="E18" s="11">
        <f t="shared" si="1"/>
        <v>2.1138211382113821</v>
      </c>
      <c r="F18" s="95">
        <v>0.23</v>
      </c>
      <c r="G18" s="11">
        <f t="shared" si="2"/>
        <v>27.479674796747968</v>
      </c>
      <c r="H18" s="15">
        <v>2.6</v>
      </c>
      <c r="I18" s="17">
        <f t="shared" si="3"/>
        <v>33.800000000000004</v>
      </c>
      <c r="K18" s="145">
        <v>0</v>
      </c>
      <c r="L18" s="150">
        <f t="shared" si="4"/>
        <v>0</v>
      </c>
      <c r="M18" s="148">
        <v>0</v>
      </c>
      <c r="N18" s="152">
        <f t="shared" si="5"/>
        <v>0</v>
      </c>
      <c r="O18" s="146">
        <v>10</v>
      </c>
      <c r="P18" s="150">
        <f t="shared" si="6"/>
        <v>26</v>
      </c>
      <c r="Q18" s="148">
        <v>0</v>
      </c>
      <c r="R18" s="152">
        <f t="shared" si="7"/>
        <v>0</v>
      </c>
      <c r="S18" s="146">
        <v>0</v>
      </c>
      <c r="T18" s="150">
        <f t="shared" si="8"/>
        <v>0</v>
      </c>
      <c r="U18" s="156">
        <v>3</v>
      </c>
      <c r="V18" s="158">
        <f t="shared" si="9"/>
        <v>7.8000000000000007</v>
      </c>
      <c r="W18" s="142"/>
      <c r="X18" s="142"/>
    </row>
    <row r="19" spans="1:24" ht="24" customHeight="1" thickBot="1">
      <c r="A19" s="159">
        <v>13</v>
      </c>
      <c r="B19" s="40" t="s">
        <v>212</v>
      </c>
      <c r="C19" s="49" t="s">
        <v>64</v>
      </c>
      <c r="D19" s="93">
        <f t="shared" si="0"/>
        <v>28</v>
      </c>
      <c r="E19" s="11">
        <f t="shared" si="1"/>
        <v>4.7154471544715451</v>
      </c>
      <c r="F19" s="95">
        <v>0.23</v>
      </c>
      <c r="G19" s="11">
        <f t="shared" si="2"/>
        <v>132.03252032520325</v>
      </c>
      <c r="H19" s="15">
        <v>5.8</v>
      </c>
      <c r="I19" s="17">
        <f t="shared" si="3"/>
        <v>162.4</v>
      </c>
      <c r="K19" s="145">
        <v>0</v>
      </c>
      <c r="L19" s="150">
        <f t="shared" si="4"/>
        <v>0</v>
      </c>
      <c r="M19" s="148">
        <v>0</v>
      </c>
      <c r="N19" s="152">
        <f t="shared" si="5"/>
        <v>0</v>
      </c>
      <c r="O19" s="146">
        <v>10</v>
      </c>
      <c r="P19" s="150">
        <f t="shared" si="6"/>
        <v>58</v>
      </c>
      <c r="Q19" s="148">
        <v>15</v>
      </c>
      <c r="R19" s="152">
        <f t="shared" si="7"/>
        <v>87</v>
      </c>
      <c r="S19" s="146">
        <v>0</v>
      </c>
      <c r="T19" s="150">
        <f t="shared" si="8"/>
        <v>0</v>
      </c>
      <c r="U19" s="156">
        <v>3</v>
      </c>
      <c r="V19" s="158">
        <f t="shared" si="9"/>
        <v>17.399999999999999</v>
      </c>
      <c r="W19" s="142"/>
      <c r="X19" s="142"/>
    </row>
    <row r="20" spans="1:24" ht="15" thickBot="1">
      <c r="A20" s="159">
        <v>14</v>
      </c>
      <c r="B20" s="45" t="s">
        <v>8</v>
      </c>
      <c r="C20" s="9" t="s">
        <v>64</v>
      </c>
      <c r="D20" s="93">
        <f t="shared" si="0"/>
        <v>75</v>
      </c>
      <c r="E20" s="11">
        <f t="shared" si="1"/>
        <v>1.2195121951219512</v>
      </c>
      <c r="F20" s="95">
        <v>0.23</v>
      </c>
      <c r="G20" s="11">
        <f t="shared" si="2"/>
        <v>91.463414634146346</v>
      </c>
      <c r="H20" s="15">
        <v>1.5</v>
      </c>
      <c r="I20" s="17">
        <f t="shared" si="3"/>
        <v>112.5</v>
      </c>
      <c r="K20" s="145">
        <v>0</v>
      </c>
      <c r="L20" s="150">
        <f t="shared" si="4"/>
        <v>0</v>
      </c>
      <c r="M20" s="148">
        <v>0</v>
      </c>
      <c r="N20" s="152">
        <f t="shared" si="5"/>
        <v>0</v>
      </c>
      <c r="O20" s="146">
        <v>0</v>
      </c>
      <c r="P20" s="150">
        <f t="shared" si="6"/>
        <v>0</v>
      </c>
      <c r="Q20" s="148">
        <v>5</v>
      </c>
      <c r="R20" s="152">
        <f t="shared" si="7"/>
        <v>7.5</v>
      </c>
      <c r="S20" s="146">
        <v>0</v>
      </c>
      <c r="T20" s="150">
        <f t="shared" si="8"/>
        <v>0</v>
      </c>
      <c r="U20" s="156">
        <v>70</v>
      </c>
      <c r="V20" s="158">
        <f t="shared" si="9"/>
        <v>105</v>
      </c>
      <c r="W20" s="142"/>
      <c r="X20" s="142"/>
    </row>
    <row r="21" spans="1:24" ht="18" customHeight="1" thickBot="1">
      <c r="A21" s="159">
        <v>15</v>
      </c>
      <c r="B21" s="37" t="s">
        <v>259</v>
      </c>
      <c r="C21" s="49" t="s">
        <v>64</v>
      </c>
      <c r="D21" s="93">
        <f t="shared" si="0"/>
        <v>18</v>
      </c>
      <c r="E21" s="11">
        <f t="shared" si="1"/>
        <v>3.2520325203252032</v>
      </c>
      <c r="F21" s="95">
        <v>0.23</v>
      </c>
      <c r="G21" s="11">
        <f t="shared" si="2"/>
        <v>58.536585365853654</v>
      </c>
      <c r="H21" s="15">
        <v>4</v>
      </c>
      <c r="I21" s="17">
        <f t="shared" si="3"/>
        <v>72</v>
      </c>
      <c r="K21" s="145">
        <v>0</v>
      </c>
      <c r="L21" s="150">
        <f t="shared" si="4"/>
        <v>0</v>
      </c>
      <c r="M21" s="148">
        <v>0</v>
      </c>
      <c r="N21" s="152">
        <f t="shared" si="5"/>
        <v>0</v>
      </c>
      <c r="O21" s="146">
        <v>0</v>
      </c>
      <c r="P21" s="150">
        <f t="shared" si="6"/>
        <v>0</v>
      </c>
      <c r="Q21" s="148">
        <v>15</v>
      </c>
      <c r="R21" s="152">
        <f t="shared" si="7"/>
        <v>60</v>
      </c>
      <c r="S21" s="146">
        <v>0</v>
      </c>
      <c r="T21" s="150">
        <f t="shared" si="8"/>
        <v>0</v>
      </c>
      <c r="U21" s="156">
        <v>3</v>
      </c>
      <c r="V21" s="158">
        <f t="shared" si="9"/>
        <v>12</v>
      </c>
      <c r="W21" s="142"/>
      <c r="X21" s="142"/>
    </row>
    <row r="22" spans="1:24" ht="15" thickBot="1">
      <c r="A22" s="159">
        <v>16</v>
      </c>
      <c r="B22" s="8" t="s">
        <v>226</v>
      </c>
      <c r="C22" s="9" t="s">
        <v>64</v>
      </c>
      <c r="D22" s="93">
        <f t="shared" si="0"/>
        <v>10</v>
      </c>
      <c r="E22" s="11">
        <f t="shared" si="1"/>
        <v>3.089430894308943</v>
      </c>
      <c r="F22" s="95">
        <v>0.23</v>
      </c>
      <c r="G22" s="11">
        <f t="shared" si="2"/>
        <v>30.894308943089431</v>
      </c>
      <c r="H22" s="15">
        <v>3.8</v>
      </c>
      <c r="I22" s="17">
        <f t="shared" si="3"/>
        <v>38</v>
      </c>
      <c r="K22" s="145">
        <v>0</v>
      </c>
      <c r="L22" s="150">
        <f t="shared" si="4"/>
        <v>0</v>
      </c>
      <c r="M22" s="148">
        <v>0</v>
      </c>
      <c r="N22" s="152">
        <f t="shared" si="5"/>
        <v>0</v>
      </c>
      <c r="O22" s="146">
        <v>0</v>
      </c>
      <c r="P22" s="150">
        <f t="shared" si="6"/>
        <v>0</v>
      </c>
      <c r="Q22" s="148">
        <v>0</v>
      </c>
      <c r="R22" s="152">
        <f t="shared" si="7"/>
        <v>0</v>
      </c>
      <c r="S22" s="146">
        <v>0</v>
      </c>
      <c r="T22" s="150">
        <f t="shared" si="8"/>
        <v>0</v>
      </c>
      <c r="U22" s="156">
        <v>10</v>
      </c>
      <c r="V22" s="158">
        <f t="shared" si="9"/>
        <v>38</v>
      </c>
      <c r="W22" s="142"/>
      <c r="X22" s="142"/>
    </row>
    <row r="23" spans="1:24" ht="22.2" thickBot="1">
      <c r="A23" s="159">
        <v>17</v>
      </c>
      <c r="B23" s="58" t="s">
        <v>130</v>
      </c>
      <c r="C23" s="72" t="s">
        <v>152</v>
      </c>
      <c r="D23" s="93">
        <f t="shared" si="0"/>
        <v>15</v>
      </c>
      <c r="E23" s="11">
        <f t="shared" si="1"/>
        <v>2.5203252032520327</v>
      </c>
      <c r="F23" s="95">
        <v>0.23</v>
      </c>
      <c r="G23" s="11">
        <f t="shared" si="2"/>
        <v>37.804878048780488</v>
      </c>
      <c r="H23" s="15">
        <v>3.1</v>
      </c>
      <c r="I23" s="17">
        <f t="shared" si="3"/>
        <v>46.5</v>
      </c>
      <c r="K23" s="145">
        <v>6</v>
      </c>
      <c r="L23" s="150">
        <f t="shared" si="4"/>
        <v>18.600000000000001</v>
      </c>
      <c r="M23" s="148">
        <v>0</v>
      </c>
      <c r="N23" s="152">
        <f t="shared" si="5"/>
        <v>0</v>
      </c>
      <c r="O23" s="146">
        <v>0</v>
      </c>
      <c r="P23" s="150">
        <f t="shared" si="6"/>
        <v>0</v>
      </c>
      <c r="Q23" s="148">
        <v>4</v>
      </c>
      <c r="R23" s="152">
        <f t="shared" si="7"/>
        <v>12.4</v>
      </c>
      <c r="S23" s="146">
        <v>0</v>
      </c>
      <c r="T23" s="150">
        <f t="shared" si="8"/>
        <v>0</v>
      </c>
      <c r="U23" s="156">
        <v>5</v>
      </c>
      <c r="V23" s="158">
        <f t="shared" si="9"/>
        <v>15.5</v>
      </c>
      <c r="W23" s="142"/>
      <c r="X23" s="142"/>
    </row>
    <row r="24" spans="1:24" ht="15" thickBot="1">
      <c r="A24" s="159">
        <v>18</v>
      </c>
      <c r="B24" s="36" t="s">
        <v>216</v>
      </c>
      <c r="C24" s="9" t="s">
        <v>260</v>
      </c>
      <c r="D24" s="93">
        <f t="shared" si="0"/>
        <v>120</v>
      </c>
      <c r="E24" s="11">
        <f t="shared" si="1"/>
        <v>1.2845528455284554</v>
      </c>
      <c r="F24" s="95">
        <v>0.23</v>
      </c>
      <c r="G24" s="11">
        <f t="shared" si="2"/>
        <v>154.14634146341464</v>
      </c>
      <c r="H24" s="15">
        <v>1.58</v>
      </c>
      <c r="I24" s="17">
        <f t="shared" si="3"/>
        <v>189.60000000000002</v>
      </c>
      <c r="K24" s="145">
        <v>0</v>
      </c>
      <c r="L24" s="150">
        <f t="shared" si="4"/>
        <v>0</v>
      </c>
      <c r="M24" s="148">
        <v>0</v>
      </c>
      <c r="N24" s="152">
        <f t="shared" si="5"/>
        <v>0</v>
      </c>
      <c r="O24" s="146">
        <v>20</v>
      </c>
      <c r="P24" s="150">
        <f t="shared" si="6"/>
        <v>31.6</v>
      </c>
      <c r="Q24" s="148">
        <v>50</v>
      </c>
      <c r="R24" s="152">
        <f t="shared" si="7"/>
        <v>79</v>
      </c>
      <c r="S24" s="146">
        <v>50</v>
      </c>
      <c r="T24" s="150">
        <f t="shared" si="8"/>
        <v>79</v>
      </c>
      <c r="U24" s="156">
        <v>0</v>
      </c>
      <c r="V24" s="158">
        <f t="shared" si="9"/>
        <v>0</v>
      </c>
      <c r="W24" s="142"/>
      <c r="X24" s="142"/>
    </row>
    <row r="25" spans="1:24" ht="15" thickBot="1">
      <c r="A25" s="159">
        <v>19</v>
      </c>
      <c r="B25" s="8" t="s">
        <v>52</v>
      </c>
      <c r="C25" s="9" t="s">
        <v>64</v>
      </c>
      <c r="D25" s="93">
        <f t="shared" si="0"/>
        <v>130</v>
      </c>
      <c r="E25" s="11">
        <f t="shared" si="1"/>
        <v>0.80487804878048785</v>
      </c>
      <c r="F25" s="95">
        <v>0.23</v>
      </c>
      <c r="G25" s="11">
        <f t="shared" si="2"/>
        <v>104.63414634146342</v>
      </c>
      <c r="H25" s="15">
        <v>0.99</v>
      </c>
      <c r="I25" s="17">
        <f t="shared" si="3"/>
        <v>128.69999999999999</v>
      </c>
      <c r="K25" s="145">
        <v>10</v>
      </c>
      <c r="L25" s="150">
        <f t="shared" si="4"/>
        <v>9.9</v>
      </c>
      <c r="M25" s="148">
        <v>20</v>
      </c>
      <c r="N25" s="152">
        <f t="shared" si="5"/>
        <v>19.8</v>
      </c>
      <c r="O25" s="146"/>
      <c r="P25" s="150">
        <f t="shared" si="6"/>
        <v>0</v>
      </c>
      <c r="Q25" s="148">
        <v>0</v>
      </c>
      <c r="R25" s="152">
        <f t="shared" si="7"/>
        <v>0</v>
      </c>
      <c r="S25" s="146">
        <v>0</v>
      </c>
      <c r="T25" s="150">
        <f t="shared" si="8"/>
        <v>0</v>
      </c>
      <c r="U25" s="156">
        <v>100</v>
      </c>
      <c r="V25" s="158">
        <f t="shared" si="9"/>
        <v>99</v>
      </c>
      <c r="W25" s="142"/>
      <c r="X25" s="142"/>
    </row>
    <row r="26" spans="1:24" ht="63" thickBot="1">
      <c r="A26" s="159">
        <v>20</v>
      </c>
      <c r="B26" s="58" t="s">
        <v>138</v>
      </c>
      <c r="C26" s="72" t="s">
        <v>153</v>
      </c>
      <c r="D26" s="93">
        <f t="shared" si="0"/>
        <v>14</v>
      </c>
      <c r="E26" s="11">
        <f t="shared" si="1"/>
        <v>4.2276422764227641</v>
      </c>
      <c r="F26" s="95">
        <v>0.23</v>
      </c>
      <c r="G26" s="11">
        <f t="shared" si="2"/>
        <v>59.1869918699187</v>
      </c>
      <c r="H26" s="15">
        <v>5.2</v>
      </c>
      <c r="I26" s="17">
        <f t="shared" si="3"/>
        <v>72.8</v>
      </c>
      <c r="K26" s="145">
        <v>0</v>
      </c>
      <c r="L26" s="150">
        <f t="shared" si="4"/>
        <v>0</v>
      </c>
      <c r="M26" s="148">
        <v>5</v>
      </c>
      <c r="N26" s="152">
        <f t="shared" si="5"/>
        <v>26</v>
      </c>
      <c r="O26" s="146">
        <v>5</v>
      </c>
      <c r="P26" s="150">
        <f t="shared" si="6"/>
        <v>26</v>
      </c>
      <c r="Q26" s="148">
        <v>2</v>
      </c>
      <c r="R26" s="152">
        <f t="shared" si="7"/>
        <v>10.4</v>
      </c>
      <c r="S26" s="146">
        <v>2</v>
      </c>
      <c r="T26" s="150">
        <f t="shared" si="8"/>
        <v>10.4</v>
      </c>
      <c r="U26" s="156">
        <v>0</v>
      </c>
      <c r="V26" s="158">
        <f t="shared" si="9"/>
        <v>0</v>
      </c>
      <c r="W26" s="142"/>
      <c r="X26" s="142"/>
    </row>
    <row r="27" spans="1:24" s="25" customFormat="1" ht="21" thickBot="1">
      <c r="A27" s="159">
        <v>21</v>
      </c>
      <c r="B27" s="8" t="s">
        <v>238</v>
      </c>
      <c r="C27" s="9" t="s">
        <v>64</v>
      </c>
      <c r="D27" s="93">
        <f t="shared" si="0"/>
        <v>330</v>
      </c>
      <c r="E27" s="11">
        <f>H27/(1+F27)</f>
        <v>0.80487804878048785</v>
      </c>
      <c r="F27" s="95">
        <v>0.23</v>
      </c>
      <c r="G27" s="11">
        <f>D27*E27</f>
        <v>265.60975609756099</v>
      </c>
      <c r="H27" s="15">
        <v>0.99</v>
      </c>
      <c r="I27" s="17">
        <f>D27*H27</f>
        <v>326.7</v>
      </c>
      <c r="K27" s="145">
        <v>10</v>
      </c>
      <c r="L27" s="150">
        <f t="shared" si="4"/>
        <v>9.9</v>
      </c>
      <c r="M27" s="148">
        <v>30</v>
      </c>
      <c r="N27" s="152">
        <f t="shared" si="5"/>
        <v>29.7</v>
      </c>
      <c r="O27" s="146">
        <v>20</v>
      </c>
      <c r="P27" s="150">
        <f t="shared" si="6"/>
        <v>19.8</v>
      </c>
      <c r="Q27" s="148">
        <v>10</v>
      </c>
      <c r="R27" s="152">
        <f t="shared" si="7"/>
        <v>9.9</v>
      </c>
      <c r="S27" s="146">
        <v>10</v>
      </c>
      <c r="T27" s="150">
        <f t="shared" si="8"/>
        <v>9.9</v>
      </c>
      <c r="U27" s="156">
        <v>250</v>
      </c>
      <c r="V27" s="158">
        <f t="shared" si="9"/>
        <v>247.5</v>
      </c>
      <c r="W27" s="142"/>
      <c r="X27" s="142"/>
    </row>
    <row r="28" spans="1:24" ht="21" thickBot="1">
      <c r="A28" s="159">
        <v>22</v>
      </c>
      <c r="B28" s="36" t="s">
        <v>196</v>
      </c>
      <c r="C28" s="9" t="s">
        <v>64</v>
      </c>
      <c r="D28" s="93">
        <f t="shared" si="0"/>
        <v>20</v>
      </c>
      <c r="E28" s="11">
        <f t="shared" si="1"/>
        <v>0.80487804878048785</v>
      </c>
      <c r="F28" s="95">
        <v>0.23</v>
      </c>
      <c r="G28" s="11">
        <f t="shared" si="2"/>
        <v>16.097560975609756</v>
      </c>
      <c r="H28" s="15">
        <v>0.99</v>
      </c>
      <c r="I28" s="17">
        <f t="shared" si="3"/>
        <v>19.8</v>
      </c>
      <c r="K28" s="145">
        <v>2</v>
      </c>
      <c r="L28" s="150">
        <f t="shared" si="4"/>
        <v>1.98</v>
      </c>
      <c r="M28" s="148">
        <v>15</v>
      </c>
      <c r="N28" s="152">
        <f t="shared" si="5"/>
        <v>14.85</v>
      </c>
      <c r="O28" s="146">
        <v>0</v>
      </c>
      <c r="P28" s="150">
        <f t="shared" si="6"/>
        <v>0</v>
      </c>
      <c r="Q28" s="148">
        <v>0</v>
      </c>
      <c r="R28" s="152">
        <f t="shared" si="7"/>
        <v>0</v>
      </c>
      <c r="S28" s="146">
        <v>0</v>
      </c>
      <c r="T28" s="150">
        <f t="shared" si="8"/>
        <v>0</v>
      </c>
      <c r="U28" s="156">
        <v>3</v>
      </c>
      <c r="V28" s="158">
        <f t="shared" si="9"/>
        <v>2.9699999999999998</v>
      </c>
      <c r="W28" s="142"/>
      <c r="X28" s="142"/>
    </row>
    <row r="29" spans="1:24" ht="21" thickBot="1">
      <c r="A29" s="159">
        <v>23</v>
      </c>
      <c r="B29" s="37" t="s">
        <v>107</v>
      </c>
      <c r="C29" s="49" t="s">
        <v>64</v>
      </c>
      <c r="D29" s="93">
        <f t="shared" si="0"/>
        <v>40</v>
      </c>
      <c r="E29" s="11">
        <f t="shared" si="1"/>
        <v>2.910569105691057</v>
      </c>
      <c r="F29" s="95">
        <v>0.23</v>
      </c>
      <c r="G29" s="11">
        <f t="shared" si="2"/>
        <v>116.42276422764228</v>
      </c>
      <c r="H29" s="15">
        <v>3.58</v>
      </c>
      <c r="I29" s="17">
        <f t="shared" si="3"/>
        <v>143.19999999999999</v>
      </c>
      <c r="J29" s="7"/>
      <c r="K29" s="145">
        <v>20</v>
      </c>
      <c r="L29" s="150">
        <f t="shared" si="4"/>
        <v>71.599999999999994</v>
      </c>
      <c r="M29" s="148">
        <v>0</v>
      </c>
      <c r="N29" s="152">
        <f t="shared" si="5"/>
        <v>0</v>
      </c>
      <c r="O29" s="146">
        <v>0</v>
      </c>
      <c r="P29" s="150">
        <f t="shared" si="6"/>
        <v>0</v>
      </c>
      <c r="Q29" s="148">
        <v>0</v>
      </c>
      <c r="R29" s="152">
        <f t="shared" si="7"/>
        <v>0</v>
      </c>
      <c r="S29" s="146">
        <v>0</v>
      </c>
      <c r="T29" s="150">
        <f t="shared" si="8"/>
        <v>0</v>
      </c>
      <c r="U29" s="156">
        <v>20</v>
      </c>
      <c r="V29" s="158">
        <f t="shared" si="9"/>
        <v>71.599999999999994</v>
      </c>
      <c r="W29" s="142"/>
      <c r="X29" s="142"/>
    </row>
    <row r="30" spans="1:24" s="25" customFormat="1" ht="21" thickBot="1">
      <c r="A30" s="159">
        <v>24</v>
      </c>
      <c r="B30" s="37" t="s">
        <v>233</v>
      </c>
      <c r="C30" s="49" t="s">
        <v>64</v>
      </c>
      <c r="D30" s="93">
        <f t="shared" si="0"/>
        <v>150</v>
      </c>
      <c r="E30" s="11">
        <f t="shared" si="1"/>
        <v>2.2764227642276422</v>
      </c>
      <c r="F30" s="95">
        <v>0.23</v>
      </c>
      <c r="G30" s="11">
        <f t="shared" si="2"/>
        <v>341.46341463414632</v>
      </c>
      <c r="H30" s="15">
        <v>2.8</v>
      </c>
      <c r="I30" s="17">
        <f t="shared" si="3"/>
        <v>420</v>
      </c>
      <c r="J30" s="7"/>
      <c r="K30" s="145">
        <v>20</v>
      </c>
      <c r="L30" s="150">
        <f t="shared" si="4"/>
        <v>56</v>
      </c>
      <c r="M30" s="148">
        <v>10</v>
      </c>
      <c r="N30" s="152">
        <f t="shared" si="5"/>
        <v>28</v>
      </c>
      <c r="O30" s="146">
        <v>0</v>
      </c>
      <c r="P30" s="150">
        <f t="shared" si="6"/>
        <v>0</v>
      </c>
      <c r="Q30" s="148">
        <v>0</v>
      </c>
      <c r="R30" s="152">
        <f t="shared" si="7"/>
        <v>0</v>
      </c>
      <c r="S30" s="146">
        <v>0</v>
      </c>
      <c r="T30" s="150">
        <f t="shared" si="8"/>
        <v>0</v>
      </c>
      <c r="U30" s="156">
        <v>120</v>
      </c>
      <c r="V30" s="158">
        <f t="shared" si="9"/>
        <v>336</v>
      </c>
      <c r="W30" s="142"/>
      <c r="X30" s="142"/>
    </row>
    <row r="31" spans="1:24" ht="15" thickBot="1">
      <c r="A31" s="159">
        <v>25</v>
      </c>
      <c r="B31" s="37" t="s">
        <v>232</v>
      </c>
      <c r="C31" s="49" t="s">
        <v>64</v>
      </c>
      <c r="D31" s="93">
        <f t="shared" si="0"/>
        <v>25</v>
      </c>
      <c r="E31" s="11">
        <f t="shared" si="1"/>
        <v>3.2520325203252032</v>
      </c>
      <c r="F31" s="95">
        <v>0.23</v>
      </c>
      <c r="G31" s="11">
        <f t="shared" si="2"/>
        <v>81.300813008130078</v>
      </c>
      <c r="H31" s="15">
        <v>4</v>
      </c>
      <c r="I31" s="17">
        <f t="shared" si="3"/>
        <v>100</v>
      </c>
      <c r="K31" s="145">
        <v>4</v>
      </c>
      <c r="L31" s="150">
        <f t="shared" si="4"/>
        <v>16</v>
      </c>
      <c r="M31" s="148">
        <v>2</v>
      </c>
      <c r="N31" s="152">
        <f t="shared" si="5"/>
        <v>8</v>
      </c>
      <c r="O31" s="146">
        <v>2</v>
      </c>
      <c r="P31" s="150">
        <f t="shared" si="6"/>
        <v>8</v>
      </c>
      <c r="Q31" s="148">
        <v>7</v>
      </c>
      <c r="R31" s="152">
        <f t="shared" si="7"/>
        <v>28</v>
      </c>
      <c r="S31" s="146">
        <v>2</v>
      </c>
      <c r="T31" s="150">
        <f t="shared" si="8"/>
        <v>8</v>
      </c>
      <c r="U31" s="156">
        <v>8</v>
      </c>
      <c r="V31" s="158">
        <f t="shared" si="9"/>
        <v>32</v>
      </c>
      <c r="W31" s="142"/>
      <c r="X31" s="142"/>
    </row>
    <row r="32" spans="1:24" ht="32.4" thickBot="1">
      <c r="A32" s="159">
        <v>26</v>
      </c>
      <c r="B32" s="58" t="s">
        <v>137</v>
      </c>
      <c r="C32" s="72" t="s">
        <v>153</v>
      </c>
      <c r="D32" s="93">
        <f t="shared" si="0"/>
        <v>6</v>
      </c>
      <c r="E32" s="11">
        <f t="shared" si="1"/>
        <v>24.796747967479675</v>
      </c>
      <c r="F32" s="95">
        <v>0.23</v>
      </c>
      <c r="G32" s="11">
        <f t="shared" si="2"/>
        <v>148.78048780487805</v>
      </c>
      <c r="H32" s="15">
        <v>30.5</v>
      </c>
      <c r="I32" s="17">
        <f t="shared" si="3"/>
        <v>183</v>
      </c>
      <c r="K32" s="145">
        <v>0</v>
      </c>
      <c r="L32" s="150">
        <f t="shared" si="4"/>
        <v>0</v>
      </c>
      <c r="M32" s="148">
        <v>5</v>
      </c>
      <c r="N32" s="152">
        <f t="shared" si="5"/>
        <v>152.5</v>
      </c>
      <c r="O32" s="146">
        <v>0</v>
      </c>
      <c r="P32" s="150">
        <f t="shared" si="6"/>
        <v>0</v>
      </c>
      <c r="Q32" s="148">
        <v>0</v>
      </c>
      <c r="R32" s="152">
        <f t="shared" si="7"/>
        <v>0</v>
      </c>
      <c r="S32" s="146">
        <v>1</v>
      </c>
      <c r="T32" s="150">
        <f t="shared" si="8"/>
        <v>30.5</v>
      </c>
      <c r="U32" s="156">
        <v>0</v>
      </c>
      <c r="V32" s="158">
        <f t="shared" si="9"/>
        <v>0</v>
      </c>
      <c r="W32" s="142"/>
      <c r="X32" s="142"/>
    </row>
    <row r="33" spans="1:24" ht="32.4" thickBot="1">
      <c r="A33" s="159">
        <v>27</v>
      </c>
      <c r="B33" s="58" t="s">
        <v>136</v>
      </c>
      <c r="C33" s="72" t="s">
        <v>153</v>
      </c>
      <c r="D33" s="93">
        <f t="shared" si="0"/>
        <v>6</v>
      </c>
      <c r="E33" s="11">
        <f t="shared" si="1"/>
        <v>24.796747967479675</v>
      </c>
      <c r="F33" s="95">
        <v>0.23</v>
      </c>
      <c r="G33" s="11">
        <f t="shared" si="2"/>
        <v>148.78048780487805</v>
      </c>
      <c r="H33" s="15">
        <v>30.5</v>
      </c>
      <c r="I33" s="17">
        <f t="shared" si="3"/>
        <v>183</v>
      </c>
      <c r="K33" s="145">
        <v>0</v>
      </c>
      <c r="L33" s="150">
        <f t="shared" si="4"/>
        <v>0</v>
      </c>
      <c r="M33" s="148">
        <v>5</v>
      </c>
      <c r="N33" s="152">
        <f t="shared" si="5"/>
        <v>152.5</v>
      </c>
      <c r="O33" s="146">
        <v>0</v>
      </c>
      <c r="P33" s="150">
        <f t="shared" si="6"/>
        <v>0</v>
      </c>
      <c r="Q33" s="148">
        <v>0</v>
      </c>
      <c r="R33" s="152">
        <f t="shared" si="7"/>
        <v>0</v>
      </c>
      <c r="S33" s="146">
        <v>1</v>
      </c>
      <c r="T33" s="150">
        <f t="shared" si="8"/>
        <v>30.5</v>
      </c>
      <c r="U33" s="156">
        <v>0</v>
      </c>
      <c r="V33" s="158">
        <f t="shared" si="9"/>
        <v>0</v>
      </c>
      <c r="W33" s="142"/>
      <c r="X33" s="142"/>
    </row>
    <row r="34" spans="1:24" ht="32.4" thickBot="1">
      <c r="A34" s="159">
        <v>28</v>
      </c>
      <c r="B34" s="58" t="s">
        <v>134</v>
      </c>
      <c r="C34" s="72" t="s">
        <v>153</v>
      </c>
      <c r="D34" s="93">
        <f t="shared" si="0"/>
        <v>41</v>
      </c>
      <c r="E34" s="12">
        <f t="shared" si="1"/>
        <v>24.796747967479675</v>
      </c>
      <c r="F34" s="95">
        <v>0.23</v>
      </c>
      <c r="G34" s="12">
        <f t="shared" si="2"/>
        <v>1016.6666666666666</v>
      </c>
      <c r="H34" s="15">
        <v>30.5</v>
      </c>
      <c r="I34" s="17">
        <f t="shared" si="3"/>
        <v>1250.5</v>
      </c>
      <c r="K34" s="145">
        <v>20</v>
      </c>
      <c r="L34" s="150">
        <f t="shared" si="4"/>
        <v>610</v>
      </c>
      <c r="M34" s="148">
        <v>10</v>
      </c>
      <c r="N34" s="152">
        <f t="shared" si="5"/>
        <v>305</v>
      </c>
      <c r="O34" s="146">
        <v>0</v>
      </c>
      <c r="P34" s="150">
        <f t="shared" si="6"/>
        <v>0</v>
      </c>
      <c r="Q34" s="148">
        <v>0</v>
      </c>
      <c r="R34" s="152">
        <f t="shared" si="7"/>
        <v>0</v>
      </c>
      <c r="S34" s="146">
        <v>1</v>
      </c>
      <c r="T34" s="150">
        <f t="shared" si="8"/>
        <v>30.5</v>
      </c>
      <c r="U34" s="156">
        <v>10</v>
      </c>
      <c r="V34" s="158">
        <f t="shared" si="9"/>
        <v>305</v>
      </c>
      <c r="W34" s="142"/>
      <c r="X34" s="142"/>
    </row>
    <row r="35" spans="1:24" ht="32.4" thickBot="1">
      <c r="A35" s="159">
        <v>29</v>
      </c>
      <c r="B35" s="58" t="s">
        <v>135</v>
      </c>
      <c r="C35" s="72" t="s">
        <v>153</v>
      </c>
      <c r="D35" s="93">
        <f t="shared" si="0"/>
        <v>13</v>
      </c>
      <c r="E35" s="12">
        <f t="shared" si="1"/>
        <v>24.796747967479675</v>
      </c>
      <c r="F35" s="95">
        <v>0.23</v>
      </c>
      <c r="G35" s="12">
        <f t="shared" si="2"/>
        <v>322.35772357723579</v>
      </c>
      <c r="H35" s="15">
        <v>30.5</v>
      </c>
      <c r="I35" s="17">
        <f t="shared" si="3"/>
        <v>396.5</v>
      </c>
      <c r="K35" s="145">
        <v>0</v>
      </c>
      <c r="L35" s="150">
        <f t="shared" si="4"/>
        <v>0</v>
      </c>
      <c r="M35" s="148">
        <v>10</v>
      </c>
      <c r="N35" s="152">
        <f t="shared" si="5"/>
        <v>305</v>
      </c>
      <c r="O35" s="146">
        <v>0</v>
      </c>
      <c r="P35" s="150">
        <f t="shared" si="6"/>
        <v>0</v>
      </c>
      <c r="Q35" s="148">
        <v>2</v>
      </c>
      <c r="R35" s="152">
        <f t="shared" si="7"/>
        <v>61</v>
      </c>
      <c r="S35" s="146">
        <v>1</v>
      </c>
      <c r="T35" s="150">
        <f t="shared" si="8"/>
        <v>30.5</v>
      </c>
      <c r="U35" s="156">
        <v>0</v>
      </c>
      <c r="V35" s="158">
        <f t="shared" si="9"/>
        <v>0</v>
      </c>
      <c r="W35" s="142"/>
      <c r="X35" s="142"/>
    </row>
    <row r="36" spans="1:24" ht="15" thickBot="1">
      <c r="A36" s="159">
        <v>30</v>
      </c>
      <c r="B36" s="36" t="s">
        <v>195</v>
      </c>
      <c r="C36" s="9" t="s">
        <v>64</v>
      </c>
      <c r="D36" s="93">
        <f t="shared" si="0"/>
        <v>45</v>
      </c>
      <c r="E36" s="11">
        <f t="shared" si="1"/>
        <v>0.65040650406504075</v>
      </c>
      <c r="F36" s="95">
        <v>0.23</v>
      </c>
      <c r="G36" s="11">
        <f t="shared" si="2"/>
        <v>29.268292682926834</v>
      </c>
      <c r="H36" s="15">
        <v>0.8</v>
      </c>
      <c r="I36" s="17">
        <f t="shared" si="3"/>
        <v>36</v>
      </c>
      <c r="K36" s="145">
        <v>0</v>
      </c>
      <c r="L36" s="150">
        <f t="shared" si="4"/>
        <v>0</v>
      </c>
      <c r="M36" s="148">
        <v>5</v>
      </c>
      <c r="N36" s="152">
        <f t="shared" si="5"/>
        <v>4</v>
      </c>
      <c r="O36" s="146">
        <v>20</v>
      </c>
      <c r="P36" s="150">
        <f t="shared" si="6"/>
        <v>16</v>
      </c>
      <c r="Q36" s="148">
        <v>20</v>
      </c>
      <c r="R36" s="152">
        <f t="shared" si="7"/>
        <v>16</v>
      </c>
      <c r="S36" s="146">
        <v>0</v>
      </c>
      <c r="T36" s="150">
        <f t="shared" si="8"/>
        <v>0</v>
      </c>
      <c r="U36" s="156"/>
      <c r="V36" s="158">
        <f t="shared" si="9"/>
        <v>0</v>
      </c>
      <c r="W36" s="142"/>
      <c r="X36" s="142"/>
    </row>
    <row r="37" spans="1:24" s="25" customFormat="1" ht="21" thickBot="1">
      <c r="A37" s="159">
        <v>31</v>
      </c>
      <c r="B37" s="36" t="s">
        <v>261</v>
      </c>
      <c r="C37" s="9" t="s">
        <v>64</v>
      </c>
      <c r="D37" s="93">
        <f t="shared" si="0"/>
        <v>43</v>
      </c>
      <c r="E37" s="11">
        <f t="shared" ref="E37" si="13">H37/(1+F37)</f>
        <v>3.2439024390243905</v>
      </c>
      <c r="F37" s="95">
        <v>0.23</v>
      </c>
      <c r="G37" s="11">
        <f t="shared" ref="G37" si="14">D37*E37</f>
        <v>139.48780487804879</v>
      </c>
      <c r="H37" s="15">
        <v>3.99</v>
      </c>
      <c r="I37" s="17">
        <f t="shared" ref="I37" si="15">D37*H37</f>
        <v>171.57000000000002</v>
      </c>
      <c r="K37" s="145">
        <v>0</v>
      </c>
      <c r="L37" s="150">
        <f t="shared" si="4"/>
        <v>0</v>
      </c>
      <c r="M37" s="148">
        <v>5</v>
      </c>
      <c r="N37" s="152">
        <f t="shared" si="5"/>
        <v>19.950000000000003</v>
      </c>
      <c r="O37" s="146">
        <v>0</v>
      </c>
      <c r="P37" s="150">
        <f t="shared" si="6"/>
        <v>0</v>
      </c>
      <c r="Q37" s="148">
        <v>8</v>
      </c>
      <c r="R37" s="152">
        <f t="shared" si="7"/>
        <v>31.92</v>
      </c>
      <c r="S37" s="146">
        <v>10</v>
      </c>
      <c r="T37" s="150">
        <f t="shared" si="8"/>
        <v>39.900000000000006</v>
      </c>
      <c r="U37" s="156">
        <v>20</v>
      </c>
      <c r="V37" s="158">
        <f t="shared" si="9"/>
        <v>79.800000000000011</v>
      </c>
      <c r="W37" s="142"/>
      <c r="X37" s="142"/>
    </row>
    <row r="38" spans="1:24" ht="21" thickBot="1">
      <c r="A38" s="159">
        <v>32</v>
      </c>
      <c r="B38" s="36" t="s">
        <v>127</v>
      </c>
      <c r="C38" s="9" t="s">
        <v>64</v>
      </c>
      <c r="D38" s="93">
        <f t="shared" si="0"/>
        <v>22</v>
      </c>
      <c r="E38" s="11">
        <f t="shared" si="1"/>
        <v>0.80487804878048785</v>
      </c>
      <c r="F38" s="95">
        <v>0.23</v>
      </c>
      <c r="G38" s="11">
        <f t="shared" si="2"/>
        <v>17.707317073170731</v>
      </c>
      <c r="H38" s="15">
        <v>0.99</v>
      </c>
      <c r="I38" s="17">
        <f t="shared" si="3"/>
        <v>21.78</v>
      </c>
      <c r="K38" s="145">
        <v>0</v>
      </c>
      <c r="L38" s="150">
        <f t="shared" si="4"/>
        <v>0</v>
      </c>
      <c r="M38" s="148">
        <v>0</v>
      </c>
      <c r="N38" s="152">
        <f t="shared" si="5"/>
        <v>0</v>
      </c>
      <c r="O38" s="146">
        <v>0</v>
      </c>
      <c r="P38" s="150">
        <f t="shared" si="6"/>
        <v>0</v>
      </c>
      <c r="Q38" s="148">
        <v>2</v>
      </c>
      <c r="R38" s="152">
        <f t="shared" si="7"/>
        <v>1.98</v>
      </c>
      <c r="S38" s="146">
        <v>0</v>
      </c>
      <c r="T38" s="150">
        <f t="shared" si="8"/>
        <v>0</v>
      </c>
      <c r="U38" s="156">
        <v>20</v>
      </c>
      <c r="V38" s="158">
        <f t="shared" si="9"/>
        <v>19.8</v>
      </c>
      <c r="W38" s="142"/>
      <c r="X38" s="142"/>
    </row>
    <row r="39" spans="1:24" ht="21" thickBot="1">
      <c r="A39" s="159">
        <v>33</v>
      </c>
      <c r="B39" s="36" t="s">
        <v>249</v>
      </c>
      <c r="C39" s="9" t="s">
        <v>64</v>
      </c>
      <c r="D39" s="93">
        <f t="shared" si="0"/>
        <v>20</v>
      </c>
      <c r="E39" s="11">
        <f t="shared" si="1"/>
        <v>5.6016260162601625</v>
      </c>
      <c r="F39" s="95">
        <v>0.23</v>
      </c>
      <c r="G39" s="11">
        <f t="shared" si="2"/>
        <v>112.03252032520325</v>
      </c>
      <c r="H39" s="15">
        <v>6.89</v>
      </c>
      <c r="I39" s="17">
        <f t="shared" si="3"/>
        <v>137.79999999999998</v>
      </c>
      <c r="K39" s="145">
        <v>0</v>
      </c>
      <c r="L39" s="150">
        <f t="shared" si="4"/>
        <v>0</v>
      </c>
      <c r="M39" s="148">
        <v>0</v>
      </c>
      <c r="N39" s="152">
        <f t="shared" si="5"/>
        <v>0</v>
      </c>
      <c r="O39" s="146">
        <v>0</v>
      </c>
      <c r="P39" s="150">
        <f t="shared" si="6"/>
        <v>0</v>
      </c>
      <c r="Q39" s="148">
        <v>10</v>
      </c>
      <c r="R39" s="152">
        <f t="shared" si="7"/>
        <v>68.899999999999991</v>
      </c>
      <c r="S39" s="146">
        <v>0</v>
      </c>
      <c r="T39" s="150">
        <f t="shared" si="8"/>
        <v>0</v>
      </c>
      <c r="U39" s="156">
        <v>10</v>
      </c>
      <c r="V39" s="158">
        <f t="shared" si="9"/>
        <v>68.899999999999991</v>
      </c>
      <c r="W39" s="142"/>
      <c r="X39" s="142"/>
    </row>
    <row r="40" spans="1:24" ht="22.2" thickBot="1">
      <c r="A40" s="159">
        <v>34</v>
      </c>
      <c r="B40" s="58" t="s">
        <v>131</v>
      </c>
      <c r="C40" s="72" t="s">
        <v>64</v>
      </c>
      <c r="D40" s="93">
        <f t="shared" si="0"/>
        <v>9</v>
      </c>
      <c r="E40" s="11">
        <f t="shared" si="1"/>
        <v>4</v>
      </c>
      <c r="F40" s="95">
        <v>0.23</v>
      </c>
      <c r="G40" s="11">
        <f t="shared" si="2"/>
        <v>36</v>
      </c>
      <c r="H40" s="15">
        <v>4.92</v>
      </c>
      <c r="I40" s="17">
        <f t="shared" si="3"/>
        <v>44.28</v>
      </c>
      <c r="K40" s="145">
        <v>4</v>
      </c>
      <c r="L40" s="150">
        <f t="shared" si="4"/>
        <v>19.68</v>
      </c>
      <c r="M40" s="148">
        <v>1</v>
      </c>
      <c r="N40" s="152">
        <f t="shared" si="5"/>
        <v>4.92</v>
      </c>
      <c r="O40" s="146">
        <v>0</v>
      </c>
      <c r="P40" s="150">
        <f t="shared" si="6"/>
        <v>0</v>
      </c>
      <c r="Q40" s="148">
        <v>0</v>
      </c>
      <c r="R40" s="152">
        <f t="shared" si="7"/>
        <v>0</v>
      </c>
      <c r="S40" s="146">
        <v>2</v>
      </c>
      <c r="T40" s="150">
        <f t="shared" si="8"/>
        <v>9.84</v>
      </c>
      <c r="U40" s="156">
        <v>2</v>
      </c>
      <c r="V40" s="158">
        <f t="shared" si="9"/>
        <v>9.84</v>
      </c>
      <c r="W40" s="142"/>
      <c r="X40" s="142"/>
    </row>
    <row r="41" spans="1:24" ht="15" thickBot="1">
      <c r="A41" s="159">
        <v>35</v>
      </c>
      <c r="B41" s="58" t="s">
        <v>132</v>
      </c>
      <c r="C41" s="72" t="s">
        <v>64</v>
      </c>
      <c r="D41" s="93">
        <f t="shared" si="0"/>
        <v>14</v>
      </c>
      <c r="E41" s="11">
        <f t="shared" si="1"/>
        <v>2.4308943089430897</v>
      </c>
      <c r="F41" s="95">
        <v>0.23</v>
      </c>
      <c r="G41" s="11">
        <f t="shared" si="2"/>
        <v>34.032520325203258</v>
      </c>
      <c r="H41" s="15">
        <v>2.99</v>
      </c>
      <c r="I41" s="17">
        <f t="shared" si="3"/>
        <v>41.86</v>
      </c>
      <c r="K41" s="145">
        <v>10</v>
      </c>
      <c r="L41" s="150">
        <f t="shared" si="4"/>
        <v>29.900000000000002</v>
      </c>
      <c r="M41" s="148">
        <v>0</v>
      </c>
      <c r="N41" s="152">
        <f t="shared" si="5"/>
        <v>0</v>
      </c>
      <c r="O41" s="146">
        <v>0</v>
      </c>
      <c r="P41" s="150">
        <f t="shared" si="6"/>
        <v>0</v>
      </c>
      <c r="Q41" s="148">
        <v>0</v>
      </c>
      <c r="R41" s="152">
        <f t="shared" si="7"/>
        <v>0</v>
      </c>
      <c r="S41" s="146">
        <v>2</v>
      </c>
      <c r="T41" s="150">
        <f t="shared" si="8"/>
        <v>5.98</v>
      </c>
      <c r="U41" s="156">
        <v>2</v>
      </c>
      <c r="V41" s="158">
        <f t="shared" si="9"/>
        <v>5.98</v>
      </c>
      <c r="W41" s="142"/>
      <c r="X41" s="142"/>
    </row>
    <row r="42" spans="1:24" s="25" customFormat="1" ht="15" thickBot="1">
      <c r="A42" s="159">
        <v>36</v>
      </c>
      <c r="B42" s="58" t="s">
        <v>165</v>
      </c>
      <c r="C42" s="72" t="s">
        <v>64</v>
      </c>
      <c r="D42" s="93">
        <f t="shared" si="0"/>
        <v>10</v>
      </c>
      <c r="E42" s="11">
        <f t="shared" si="1"/>
        <v>12.195121951219512</v>
      </c>
      <c r="F42" s="95">
        <v>0.23</v>
      </c>
      <c r="G42" s="11">
        <f t="shared" si="2"/>
        <v>121.95121951219512</v>
      </c>
      <c r="H42" s="15">
        <v>15</v>
      </c>
      <c r="I42" s="17">
        <f t="shared" si="3"/>
        <v>150</v>
      </c>
      <c r="K42" s="145">
        <v>0</v>
      </c>
      <c r="L42" s="150">
        <f t="shared" si="4"/>
        <v>0</v>
      </c>
      <c r="M42" s="148">
        <v>0</v>
      </c>
      <c r="N42" s="152">
        <f t="shared" si="5"/>
        <v>0</v>
      </c>
      <c r="O42" s="146">
        <v>1</v>
      </c>
      <c r="P42" s="150">
        <f t="shared" si="6"/>
        <v>15</v>
      </c>
      <c r="Q42" s="148">
        <v>2</v>
      </c>
      <c r="R42" s="152">
        <f t="shared" si="7"/>
        <v>30</v>
      </c>
      <c r="S42" s="146">
        <v>1</v>
      </c>
      <c r="T42" s="150">
        <f t="shared" si="8"/>
        <v>15</v>
      </c>
      <c r="U42" s="156">
        <v>6</v>
      </c>
      <c r="V42" s="158">
        <f t="shared" si="9"/>
        <v>90</v>
      </c>
      <c r="W42" s="142"/>
      <c r="X42" s="142"/>
    </row>
    <row r="43" spans="1:24" ht="15" thickBot="1">
      <c r="A43" s="159">
        <v>37</v>
      </c>
      <c r="B43" s="41" t="s">
        <v>126</v>
      </c>
      <c r="C43" s="49" t="s">
        <v>64</v>
      </c>
      <c r="D43" s="93">
        <f t="shared" si="0"/>
        <v>14</v>
      </c>
      <c r="E43" s="11">
        <f t="shared" si="1"/>
        <v>12.195121951219512</v>
      </c>
      <c r="F43" s="95">
        <v>0.23</v>
      </c>
      <c r="G43" s="11">
        <f t="shared" si="2"/>
        <v>170.73170731707319</v>
      </c>
      <c r="H43" s="15">
        <v>15</v>
      </c>
      <c r="I43" s="17">
        <f t="shared" si="3"/>
        <v>210</v>
      </c>
      <c r="K43" s="145">
        <v>4</v>
      </c>
      <c r="L43" s="150">
        <f t="shared" si="4"/>
        <v>60</v>
      </c>
      <c r="M43" s="148">
        <v>0</v>
      </c>
      <c r="N43" s="152">
        <f t="shared" si="5"/>
        <v>0</v>
      </c>
      <c r="O43" s="146">
        <v>10</v>
      </c>
      <c r="P43" s="150">
        <f t="shared" si="6"/>
        <v>150</v>
      </c>
      <c r="Q43" s="148">
        <v>0</v>
      </c>
      <c r="R43" s="152">
        <f t="shared" si="7"/>
        <v>0</v>
      </c>
      <c r="S43" s="146">
        <v>0</v>
      </c>
      <c r="T43" s="150">
        <f t="shared" si="8"/>
        <v>0</v>
      </c>
      <c r="U43" s="156">
        <v>0</v>
      </c>
      <c r="V43" s="158">
        <f t="shared" si="9"/>
        <v>0</v>
      </c>
      <c r="W43" s="142"/>
      <c r="X43" s="142"/>
    </row>
    <row r="44" spans="1:24" s="25" customFormat="1" ht="21" thickBot="1">
      <c r="A44" s="159">
        <v>38</v>
      </c>
      <c r="B44" s="37" t="s">
        <v>105</v>
      </c>
      <c r="C44" s="49" t="s">
        <v>64</v>
      </c>
      <c r="D44" s="93">
        <f t="shared" si="0"/>
        <v>20</v>
      </c>
      <c r="E44" s="11">
        <f t="shared" si="1"/>
        <v>5.691056910569106</v>
      </c>
      <c r="F44" s="95">
        <v>0.23</v>
      </c>
      <c r="G44" s="11">
        <f t="shared" si="2"/>
        <v>113.82113821138212</v>
      </c>
      <c r="H44" s="15">
        <v>7</v>
      </c>
      <c r="I44" s="17">
        <f t="shared" si="3"/>
        <v>140</v>
      </c>
      <c r="K44" s="145">
        <v>0</v>
      </c>
      <c r="L44" s="150">
        <f t="shared" si="4"/>
        <v>0</v>
      </c>
      <c r="M44" s="148">
        <v>0</v>
      </c>
      <c r="N44" s="152">
        <f t="shared" si="5"/>
        <v>0</v>
      </c>
      <c r="O44" s="146">
        <v>0</v>
      </c>
      <c r="P44" s="150">
        <f t="shared" si="6"/>
        <v>0</v>
      </c>
      <c r="Q44" s="148">
        <v>20</v>
      </c>
      <c r="R44" s="152">
        <f t="shared" si="7"/>
        <v>140</v>
      </c>
      <c r="S44" s="146">
        <v>0</v>
      </c>
      <c r="T44" s="150">
        <f t="shared" si="8"/>
        <v>0</v>
      </c>
      <c r="U44" s="156">
        <v>0</v>
      </c>
      <c r="V44" s="158">
        <f t="shared" si="9"/>
        <v>0</v>
      </c>
      <c r="W44" s="142"/>
      <c r="X44" s="142"/>
    </row>
    <row r="45" spans="1:24" ht="15" thickBot="1">
      <c r="A45" s="159">
        <v>39</v>
      </c>
      <c r="B45" s="8" t="s">
        <v>23</v>
      </c>
      <c r="C45" s="9" t="s">
        <v>64</v>
      </c>
      <c r="D45" s="93">
        <f t="shared" si="0"/>
        <v>18</v>
      </c>
      <c r="E45" s="11">
        <f t="shared" si="1"/>
        <v>47.967479674796749</v>
      </c>
      <c r="F45" s="95">
        <v>0.23</v>
      </c>
      <c r="G45" s="11">
        <f t="shared" si="2"/>
        <v>863.41463414634154</v>
      </c>
      <c r="H45" s="15">
        <v>59</v>
      </c>
      <c r="I45" s="17">
        <f t="shared" si="3"/>
        <v>1062</v>
      </c>
      <c r="K45" s="145">
        <v>2</v>
      </c>
      <c r="L45" s="150">
        <f t="shared" si="4"/>
        <v>118</v>
      </c>
      <c r="M45" s="148">
        <v>3</v>
      </c>
      <c r="N45" s="152">
        <f t="shared" si="5"/>
        <v>177</v>
      </c>
      <c r="O45" s="146">
        <v>5</v>
      </c>
      <c r="P45" s="150">
        <f t="shared" si="6"/>
        <v>295</v>
      </c>
      <c r="Q45" s="148">
        <v>1</v>
      </c>
      <c r="R45" s="152">
        <f t="shared" si="7"/>
        <v>59</v>
      </c>
      <c r="S45" s="146">
        <v>2</v>
      </c>
      <c r="T45" s="150">
        <f t="shared" si="8"/>
        <v>118</v>
      </c>
      <c r="U45" s="156">
        <v>5</v>
      </c>
      <c r="V45" s="158">
        <f t="shared" si="9"/>
        <v>295</v>
      </c>
      <c r="W45" s="142"/>
      <c r="X45" s="142"/>
    </row>
    <row r="46" spans="1:24" ht="15" thickBot="1">
      <c r="A46" s="159">
        <v>40</v>
      </c>
      <c r="B46" s="37" t="s">
        <v>116</v>
      </c>
      <c r="C46" s="49" t="s">
        <v>64</v>
      </c>
      <c r="D46" s="93">
        <f t="shared" si="0"/>
        <v>5</v>
      </c>
      <c r="E46" s="11">
        <f t="shared" si="1"/>
        <v>52.845528455284551</v>
      </c>
      <c r="F46" s="95">
        <v>0.23</v>
      </c>
      <c r="G46" s="11">
        <f t="shared" si="2"/>
        <v>264.22764227642278</v>
      </c>
      <c r="H46" s="15">
        <v>65</v>
      </c>
      <c r="I46" s="17">
        <f t="shared" si="3"/>
        <v>325</v>
      </c>
      <c r="K46" s="145">
        <v>0</v>
      </c>
      <c r="L46" s="150">
        <f t="shared" si="4"/>
        <v>0</v>
      </c>
      <c r="M46" s="148">
        <v>0</v>
      </c>
      <c r="N46" s="152">
        <f t="shared" si="5"/>
        <v>0</v>
      </c>
      <c r="O46" s="146">
        <v>0</v>
      </c>
      <c r="P46" s="150">
        <f t="shared" si="6"/>
        <v>0</v>
      </c>
      <c r="Q46" s="148">
        <v>0</v>
      </c>
      <c r="R46" s="152">
        <f t="shared" si="7"/>
        <v>0</v>
      </c>
      <c r="S46" s="146">
        <v>0</v>
      </c>
      <c r="T46" s="150">
        <f t="shared" si="8"/>
        <v>0</v>
      </c>
      <c r="U46" s="156">
        <v>5</v>
      </c>
      <c r="V46" s="158">
        <f t="shared" si="9"/>
        <v>325</v>
      </c>
      <c r="W46" s="142"/>
      <c r="X46" s="142"/>
    </row>
    <row r="47" spans="1:24" s="25" customFormat="1" ht="15" thickBot="1">
      <c r="A47" s="159">
        <v>41</v>
      </c>
      <c r="B47" s="37" t="s">
        <v>166</v>
      </c>
      <c r="C47" s="49" t="s">
        <v>86</v>
      </c>
      <c r="D47" s="93">
        <f t="shared" si="0"/>
        <v>10</v>
      </c>
      <c r="E47" s="11">
        <f t="shared" si="1"/>
        <v>6.5040650406504064</v>
      </c>
      <c r="F47" s="95">
        <v>0.23</v>
      </c>
      <c r="G47" s="11">
        <f t="shared" si="2"/>
        <v>65.040650406504056</v>
      </c>
      <c r="H47" s="15">
        <v>8</v>
      </c>
      <c r="I47" s="17">
        <f t="shared" si="3"/>
        <v>80</v>
      </c>
      <c r="K47" s="145">
        <v>4</v>
      </c>
      <c r="L47" s="150">
        <f t="shared" si="4"/>
        <v>32</v>
      </c>
      <c r="M47" s="148">
        <v>0</v>
      </c>
      <c r="N47" s="152">
        <f t="shared" si="5"/>
        <v>0</v>
      </c>
      <c r="O47" s="146">
        <v>2</v>
      </c>
      <c r="P47" s="150">
        <f t="shared" si="6"/>
        <v>16</v>
      </c>
      <c r="Q47" s="148">
        <v>1</v>
      </c>
      <c r="R47" s="152">
        <f t="shared" si="7"/>
        <v>8</v>
      </c>
      <c r="S47" s="146">
        <v>1</v>
      </c>
      <c r="T47" s="150">
        <f t="shared" si="8"/>
        <v>8</v>
      </c>
      <c r="U47" s="156">
        <v>2</v>
      </c>
      <c r="V47" s="158">
        <f t="shared" si="9"/>
        <v>16</v>
      </c>
      <c r="W47" s="142"/>
      <c r="X47" s="142"/>
    </row>
    <row r="48" spans="1:24" ht="21" thickBot="1">
      <c r="A48" s="159">
        <v>42</v>
      </c>
      <c r="B48" s="37" t="s">
        <v>82</v>
      </c>
      <c r="C48" s="49" t="s">
        <v>94</v>
      </c>
      <c r="D48" s="93">
        <f t="shared" si="0"/>
        <v>1</v>
      </c>
      <c r="E48" s="11">
        <f t="shared" ref="E48" si="16">H48/(1+F48)</f>
        <v>13.008130081300813</v>
      </c>
      <c r="F48" s="95">
        <v>0.23</v>
      </c>
      <c r="G48" s="11">
        <f t="shared" ref="G48" si="17">D48*E48</f>
        <v>13.008130081300813</v>
      </c>
      <c r="H48" s="15">
        <v>16</v>
      </c>
      <c r="I48" s="17">
        <f t="shared" ref="I48" si="18">D48*H48</f>
        <v>16</v>
      </c>
      <c r="K48" s="145">
        <v>0</v>
      </c>
      <c r="L48" s="150">
        <f t="shared" si="4"/>
        <v>0</v>
      </c>
      <c r="M48" s="148">
        <v>1</v>
      </c>
      <c r="N48" s="152">
        <f t="shared" si="5"/>
        <v>16</v>
      </c>
      <c r="O48" s="146">
        <v>0</v>
      </c>
      <c r="P48" s="150">
        <f t="shared" si="6"/>
        <v>0</v>
      </c>
      <c r="Q48" s="148">
        <v>0</v>
      </c>
      <c r="R48" s="152">
        <f t="shared" si="7"/>
        <v>0</v>
      </c>
      <c r="S48" s="146">
        <v>0</v>
      </c>
      <c r="T48" s="150">
        <f t="shared" si="8"/>
        <v>0</v>
      </c>
      <c r="U48" s="156">
        <v>0</v>
      </c>
      <c r="V48" s="158">
        <f t="shared" si="9"/>
        <v>0</v>
      </c>
      <c r="W48" s="142"/>
      <c r="X48" s="142"/>
    </row>
    <row r="49" spans="1:24" ht="15" thickBot="1">
      <c r="A49" s="159">
        <v>43</v>
      </c>
      <c r="B49" s="36" t="s">
        <v>194</v>
      </c>
      <c r="C49" s="9" t="s">
        <v>66</v>
      </c>
      <c r="D49" s="93">
        <f t="shared" si="0"/>
        <v>9</v>
      </c>
      <c r="E49" s="11">
        <f t="shared" si="1"/>
        <v>12.195121951219512</v>
      </c>
      <c r="F49" s="95">
        <v>0.23</v>
      </c>
      <c r="G49" s="11">
        <f t="shared" si="2"/>
        <v>109.7560975609756</v>
      </c>
      <c r="H49" s="15">
        <v>15</v>
      </c>
      <c r="I49" s="17">
        <f t="shared" si="3"/>
        <v>135</v>
      </c>
      <c r="K49" s="145">
        <v>0</v>
      </c>
      <c r="L49" s="150">
        <f t="shared" si="4"/>
        <v>0</v>
      </c>
      <c r="M49" s="148">
        <v>1</v>
      </c>
      <c r="N49" s="152">
        <f t="shared" si="5"/>
        <v>15</v>
      </c>
      <c r="O49" s="146">
        <v>0</v>
      </c>
      <c r="P49" s="150">
        <f t="shared" si="6"/>
        <v>0</v>
      </c>
      <c r="Q49" s="148">
        <v>4</v>
      </c>
      <c r="R49" s="152">
        <f t="shared" si="7"/>
        <v>60</v>
      </c>
      <c r="S49" s="146">
        <v>4</v>
      </c>
      <c r="T49" s="150">
        <f t="shared" si="8"/>
        <v>60</v>
      </c>
      <c r="U49" s="156">
        <v>0</v>
      </c>
      <c r="V49" s="158">
        <f t="shared" si="9"/>
        <v>0</v>
      </c>
      <c r="W49" s="142"/>
      <c r="X49" s="142"/>
    </row>
    <row r="50" spans="1:24" ht="21" thickBot="1">
      <c r="A50" s="159">
        <v>44</v>
      </c>
      <c r="B50" s="40" t="s">
        <v>93</v>
      </c>
      <c r="C50" s="49" t="s">
        <v>94</v>
      </c>
      <c r="D50" s="93">
        <f t="shared" si="0"/>
        <v>2</v>
      </c>
      <c r="E50" s="11">
        <f t="shared" si="1"/>
        <v>12.195121951219512</v>
      </c>
      <c r="F50" s="95">
        <v>0.23</v>
      </c>
      <c r="G50" s="11">
        <f t="shared" si="2"/>
        <v>24.390243902439025</v>
      </c>
      <c r="H50" s="15">
        <v>15</v>
      </c>
      <c r="I50" s="17">
        <f t="shared" si="3"/>
        <v>30</v>
      </c>
      <c r="K50" s="145">
        <v>0</v>
      </c>
      <c r="L50" s="150">
        <f t="shared" si="4"/>
        <v>0</v>
      </c>
      <c r="M50" s="148">
        <v>1</v>
      </c>
      <c r="N50" s="152">
        <f t="shared" si="5"/>
        <v>15</v>
      </c>
      <c r="O50" s="146">
        <v>0</v>
      </c>
      <c r="P50" s="150">
        <f t="shared" si="6"/>
        <v>0</v>
      </c>
      <c r="Q50" s="148">
        <v>1</v>
      </c>
      <c r="R50" s="152">
        <f t="shared" si="7"/>
        <v>15</v>
      </c>
      <c r="S50" s="146">
        <v>0</v>
      </c>
      <c r="T50" s="150">
        <f t="shared" si="8"/>
        <v>0</v>
      </c>
      <c r="U50" s="156">
        <v>0</v>
      </c>
      <c r="V50" s="158">
        <f t="shared" si="9"/>
        <v>0</v>
      </c>
      <c r="W50" s="142"/>
      <c r="X50" s="142"/>
    </row>
    <row r="51" spans="1:24" ht="15" thickBot="1">
      <c r="A51" s="159">
        <v>45</v>
      </c>
      <c r="B51" s="34" t="s">
        <v>262</v>
      </c>
      <c r="C51" s="49" t="s">
        <v>66</v>
      </c>
      <c r="D51" s="93">
        <f t="shared" si="0"/>
        <v>6</v>
      </c>
      <c r="E51" s="11">
        <f t="shared" si="1"/>
        <v>82.926829268292678</v>
      </c>
      <c r="F51" s="95">
        <v>0.23</v>
      </c>
      <c r="G51" s="11">
        <f t="shared" si="2"/>
        <v>497.56097560975604</v>
      </c>
      <c r="H51" s="15">
        <v>102</v>
      </c>
      <c r="I51" s="17">
        <f t="shared" si="3"/>
        <v>612</v>
      </c>
      <c r="K51" s="145">
        <v>1</v>
      </c>
      <c r="L51" s="150">
        <f t="shared" si="4"/>
        <v>102</v>
      </c>
      <c r="M51" s="148">
        <v>1</v>
      </c>
      <c r="N51" s="152">
        <f t="shared" si="5"/>
        <v>102</v>
      </c>
      <c r="O51" s="146">
        <v>0</v>
      </c>
      <c r="P51" s="150">
        <f t="shared" si="6"/>
        <v>0</v>
      </c>
      <c r="Q51" s="148">
        <v>1</v>
      </c>
      <c r="R51" s="152">
        <f t="shared" si="7"/>
        <v>102</v>
      </c>
      <c r="S51" s="146">
        <v>1</v>
      </c>
      <c r="T51" s="150">
        <f t="shared" si="8"/>
        <v>102</v>
      </c>
      <c r="U51" s="156">
        <v>2</v>
      </c>
      <c r="V51" s="158">
        <f t="shared" si="9"/>
        <v>204</v>
      </c>
      <c r="W51" s="142"/>
      <c r="X51" s="142"/>
    </row>
    <row r="52" spans="1:24" ht="21" thickBot="1">
      <c r="A52" s="159">
        <v>46</v>
      </c>
      <c r="B52" s="46" t="s">
        <v>263</v>
      </c>
      <c r="C52" s="9" t="s">
        <v>66</v>
      </c>
      <c r="D52" s="93">
        <f t="shared" si="0"/>
        <v>29</v>
      </c>
      <c r="E52" s="11">
        <f t="shared" si="1"/>
        <v>28.45528455284553</v>
      </c>
      <c r="F52" s="95">
        <v>0.23</v>
      </c>
      <c r="G52" s="11">
        <f t="shared" si="2"/>
        <v>825.20325203252037</v>
      </c>
      <c r="H52" s="15">
        <v>35</v>
      </c>
      <c r="I52" s="17">
        <f t="shared" si="3"/>
        <v>1015</v>
      </c>
      <c r="K52" s="145">
        <v>8</v>
      </c>
      <c r="L52" s="150">
        <f t="shared" si="4"/>
        <v>280</v>
      </c>
      <c r="M52" s="148">
        <v>10</v>
      </c>
      <c r="N52" s="152">
        <f t="shared" si="5"/>
        <v>350</v>
      </c>
      <c r="O52" s="146">
        <v>5</v>
      </c>
      <c r="P52" s="150">
        <f t="shared" si="6"/>
        <v>175</v>
      </c>
      <c r="Q52" s="148">
        <v>3</v>
      </c>
      <c r="R52" s="152">
        <f t="shared" si="7"/>
        <v>105</v>
      </c>
      <c r="S52" s="146">
        <v>1</v>
      </c>
      <c r="T52" s="150">
        <f t="shared" si="8"/>
        <v>35</v>
      </c>
      <c r="U52" s="156">
        <v>2</v>
      </c>
      <c r="V52" s="158">
        <f t="shared" si="9"/>
        <v>70</v>
      </c>
      <c r="W52" s="142"/>
      <c r="X52" s="142"/>
    </row>
    <row r="53" spans="1:24" ht="21" thickBot="1">
      <c r="A53" s="159">
        <v>47</v>
      </c>
      <c r="B53" s="37" t="s">
        <v>104</v>
      </c>
      <c r="C53" s="49" t="s">
        <v>64</v>
      </c>
      <c r="D53" s="93">
        <f t="shared" si="0"/>
        <v>38</v>
      </c>
      <c r="E53" s="11">
        <f t="shared" si="1"/>
        <v>1.6097560975609757</v>
      </c>
      <c r="F53" s="95">
        <v>0.23</v>
      </c>
      <c r="G53" s="11">
        <f t="shared" si="2"/>
        <v>61.170731707317074</v>
      </c>
      <c r="H53" s="15">
        <v>1.98</v>
      </c>
      <c r="I53" s="17">
        <f t="shared" si="3"/>
        <v>75.239999999999995</v>
      </c>
      <c r="K53" s="145">
        <v>0</v>
      </c>
      <c r="L53" s="150">
        <f t="shared" si="4"/>
        <v>0</v>
      </c>
      <c r="M53" s="148">
        <v>20</v>
      </c>
      <c r="N53" s="152">
        <f t="shared" si="5"/>
        <v>39.6</v>
      </c>
      <c r="O53" s="146">
        <v>10</v>
      </c>
      <c r="P53" s="150">
        <f t="shared" si="6"/>
        <v>19.8</v>
      </c>
      <c r="Q53" s="148">
        <v>3</v>
      </c>
      <c r="R53" s="152">
        <f t="shared" si="7"/>
        <v>5.9399999999999995</v>
      </c>
      <c r="S53" s="146">
        <v>0</v>
      </c>
      <c r="T53" s="150">
        <f t="shared" si="8"/>
        <v>0</v>
      </c>
      <c r="U53" s="156">
        <v>5</v>
      </c>
      <c r="V53" s="158">
        <f t="shared" si="9"/>
        <v>9.9</v>
      </c>
      <c r="W53" s="142"/>
      <c r="X53" s="142"/>
    </row>
    <row r="54" spans="1:24" s="25" customFormat="1" ht="15" thickBot="1">
      <c r="A54" s="159">
        <v>48</v>
      </c>
      <c r="B54" s="37" t="s">
        <v>168</v>
      </c>
      <c r="C54" s="49" t="s">
        <v>64</v>
      </c>
      <c r="D54" s="93">
        <f t="shared" si="0"/>
        <v>120</v>
      </c>
      <c r="E54" s="11">
        <f t="shared" si="1"/>
        <v>4.0325203252032518</v>
      </c>
      <c r="F54" s="95">
        <v>0.23</v>
      </c>
      <c r="G54" s="11">
        <f t="shared" si="2"/>
        <v>483.90243902439022</v>
      </c>
      <c r="H54" s="15">
        <v>4.96</v>
      </c>
      <c r="I54" s="17">
        <f t="shared" si="3"/>
        <v>595.20000000000005</v>
      </c>
      <c r="K54" s="145">
        <v>0</v>
      </c>
      <c r="L54" s="150">
        <f t="shared" si="4"/>
        <v>0</v>
      </c>
      <c r="M54" s="148">
        <v>10</v>
      </c>
      <c r="N54" s="152">
        <f t="shared" si="5"/>
        <v>49.6</v>
      </c>
      <c r="O54" s="146">
        <v>20</v>
      </c>
      <c r="P54" s="150">
        <f t="shared" si="6"/>
        <v>99.2</v>
      </c>
      <c r="Q54" s="148">
        <v>70</v>
      </c>
      <c r="R54" s="152">
        <f t="shared" si="7"/>
        <v>347.2</v>
      </c>
      <c r="S54" s="146">
        <v>20</v>
      </c>
      <c r="T54" s="150">
        <f t="shared" si="8"/>
        <v>99.2</v>
      </c>
      <c r="U54" s="156">
        <v>0</v>
      </c>
      <c r="V54" s="158">
        <f t="shared" si="9"/>
        <v>0</v>
      </c>
      <c r="W54" s="142"/>
      <c r="X54" s="142"/>
    </row>
    <row r="55" spans="1:24" ht="15.75" customHeight="1" thickBot="1">
      <c r="A55" s="159">
        <v>49</v>
      </c>
      <c r="B55" s="8" t="s">
        <v>17</v>
      </c>
      <c r="C55" s="9" t="s">
        <v>64</v>
      </c>
      <c r="D55" s="93">
        <f t="shared" si="0"/>
        <v>18</v>
      </c>
      <c r="E55" s="11">
        <f t="shared" si="1"/>
        <v>1.1788617886178863</v>
      </c>
      <c r="F55" s="95">
        <v>0.23</v>
      </c>
      <c r="G55" s="11">
        <f t="shared" si="2"/>
        <v>21.219512195121954</v>
      </c>
      <c r="H55" s="15">
        <v>1.45</v>
      </c>
      <c r="I55" s="17">
        <f t="shared" si="3"/>
        <v>26.099999999999998</v>
      </c>
      <c r="K55" s="145">
        <v>0</v>
      </c>
      <c r="L55" s="150">
        <f t="shared" si="4"/>
        <v>0</v>
      </c>
      <c r="M55" s="148">
        <v>15</v>
      </c>
      <c r="N55" s="152">
        <f t="shared" si="5"/>
        <v>21.75</v>
      </c>
      <c r="O55" s="146">
        <v>0</v>
      </c>
      <c r="P55" s="150">
        <f t="shared" si="6"/>
        <v>0</v>
      </c>
      <c r="Q55" s="148">
        <v>0</v>
      </c>
      <c r="R55" s="152">
        <f t="shared" si="7"/>
        <v>0</v>
      </c>
      <c r="S55" s="146">
        <v>0</v>
      </c>
      <c r="T55" s="150">
        <f t="shared" si="8"/>
        <v>0</v>
      </c>
      <c r="U55" s="156">
        <v>3</v>
      </c>
      <c r="V55" s="158">
        <f t="shared" si="9"/>
        <v>4.3499999999999996</v>
      </c>
      <c r="W55" s="142"/>
      <c r="X55" s="142"/>
    </row>
    <row r="56" spans="1:24" ht="28.5" customHeight="1" thickBot="1">
      <c r="A56" s="159">
        <v>50</v>
      </c>
      <c r="B56" s="58" t="s">
        <v>264</v>
      </c>
      <c r="C56" s="72" t="s">
        <v>66</v>
      </c>
      <c r="D56" s="93">
        <f t="shared" si="0"/>
        <v>14</v>
      </c>
      <c r="E56" s="11">
        <f t="shared" si="1"/>
        <v>11.382113821138212</v>
      </c>
      <c r="F56" s="95">
        <v>0.23</v>
      </c>
      <c r="G56" s="11">
        <f t="shared" si="2"/>
        <v>159.34959349593498</v>
      </c>
      <c r="H56" s="15">
        <v>14</v>
      </c>
      <c r="I56" s="17">
        <f t="shared" si="3"/>
        <v>196</v>
      </c>
      <c r="K56" s="145">
        <v>0</v>
      </c>
      <c r="L56" s="150">
        <f t="shared" si="4"/>
        <v>0</v>
      </c>
      <c r="M56" s="148">
        <v>1</v>
      </c>
      <c r="N56" s="152">
        <f t="shared" si="5"/>
        <v>14</v>
      </c>
      <c r="O56" s="146">
        <v>10</v>
      </c>
      <c r="P56" s="150">
        <f t="shared" si="6"/>
        <v>140</v>
      </c>
      <c r="Q56" s="148">
        <v>1</v>
      </c>
      <c r="R56" s="152">
        <f t="shared" si="7"/>
        <v>14</v>
      </c>
      <c r="S56" s="146">
        <v>1</v>
      </c>
      <c r="T56" s="150">
        <f t="shared" si="8"/>
        <v>14</v>
      </c>
      <c r="U56" s="156">
        <v>1</v>
      </c>
      <c r="V56" s="158">
        <f t="shared" si="9"/>
        <v>14</v>
      </c>
      <c r="W56" s="142"/>
      <c r="X56" s="142"/>
    </row>
    <row r="57" spans="1:24" ht="27.75" customHeight="1" thickBot="1">
      <c r="A57" s="159">
        <v>51</v>
      </c>
      <c r="B57" s="58" t="s">
        <v>265</v>
      </c>
      <c r="C57" s="72" t="s">
        <v>66</v>
      </c>
      <c r="D57" s="93">
        <f t="shared" si="0"/>
        <v>13</v>
      </c>
      <c r="E57" s="11">
        <f t="shared" si="1"/>
        <v>25.203252032520325</v>
      </c>
      <c r="F57" s="95">
        <v>0.23</v>
      </c>
      <c r="G57" s="11">
        <f t="shared" si="2"/>
        <v>327.64227642276421</v>
      </c>
      <c r="H57" s="15">
        <v>31</v>
      </c>
      <c r="I57" s="17">
        <f t="shared" si="3"/>
        <v>403</v>
      </c>
      <c r="K57" s="145">
        <v>0</v>
      </c>
      <c r="L57" s="150">
        <f t="shared" si="4"/>
        <v>0</v>
      </c>
      <c r="M57" s="148">
        <v>1</v>
      </c>
      <c r="N57" s="152">
        <f t="shared" si="5"/>
        <v>31</v>
      </c>
      <c r="O57" s="146">
        <v>10</v>
      </c>
      <c r="P57" s="150">
        <f t="shared" si="6"/>
        <v>310</v>
      </c>
      <c r="Q57" s="148">
        <v>0</v>
      </c>
      <c r="R57" s="152">
        <f t="shared" si="7"/>
        <v>0</v>
      </c>
      <c r="S57" s="146">
        <v>1</v>
      </c>
      <c r="T57" s="150">
        <f t="shared" si="8"/>
        <v>31</v>
      </c>
      <c r="U57" s="156">
        <v>1</v>
      </c>
      <c r="V57" s="158">
        <f t="shared" si="9"/>
        <v>31</v>
      </c>
      <c r="W57" s="142"/>
      <c r="X57" s="142"/>
    </row>
    <row r="58" spans="1:24" ht="27" customHeight="1" thickBot="1">
      <c r="A58" s="159">
        <v>52</v>
      </c>
      <c r="B58" s="58" t="s">
        <v>268</v>
      </c>
      <c r="C58" s="72" t="s">
        <v>153</v>
      </c>
      <c r="D58" s="93">
        <f t="shared" si="0"/>
        <v>3</v>
      </c>
      <c r="E58" s="11">
        <f t="shared" si="1"/>
        <v>25.203252032520325</v>
      </c>
      <c r="F58" s="95">
        <v>0.23</v>
      </c>
      <c r="G58" s="11">
        <f t="shared" si="2"/>
        <v>75.609756097560975</v>
      </c>
      <c r="H58" s="15">
        <v>31</v>
      </c>
      <c r="I58" s="17">
        <f t="shared" si="3"/>
        <v>93</v>
      </c>
      <c r="K58" s="145">
        <v>0</v>
      </c>
      <c r="L58" s="150">
        <f t="shared" si="4"/>
        <v>0</v>
      </c>
      <c r="M58" s="148">
        <v>1</v>
      </c>
      <c r="N58" s="152">
        <f t="shared" si="5"/>
        <v>31</v>
      </c>
      <c r="O58" s="146"/>
      <c r="P58" s="150">
        <f t="shared" si="6"/>
        <v>0</v>
      </c>
      <c r="Q58" s="148">
        <v>0</v>
      </c>
      <c r="R58" s="152">
        <f t="shared" si="7"/>
        <v>0</v>
      </c>
      <c r="S58" s="146">
        <v>1</v>
      </c>
      <c r="T58" s="150">
        <f t="shared" si="8"/>
        <v>31</v>
      </c>
      <c r="U58" s="156">
        <v>1</v>
      </c>
      <c r="V58" s="158">
        <f t="shared" si="9"/>
        <v>31</v>
      </c>
      <c r="W58" s="142"/>
      <c r="X58" s="142"/>
    </row>
    <row r="59" spans="1:24" ht="24.75" customHeight="1" thickBot="1">
      <c r="A59" s="159">
        <v>53</v>
      </c>
      <c r="B59" s="36" t="s">
        <v>266</v>
      </c>
      <c r="C59" s="9" t="s">
        <v>199</v>
      </c>
      <c r="D59" s="93">
        <f t="shared" si="0"/>
        <v>3</v>
      </c>
      <c r="E59" s="11">
        <f t="shared" si="1"/>
        <v>18.699186991869919</v>
      </c>
      <c r="F59" s="95">
        <v>0.23</v>
      </c>
      <c r="G59" s="11">
        <f t="shared" si="2"/>
        <v>56.097560975609753</v>
      </c>
      <c r="H59" s="15">
        <v>23</v>
      </c>
      <c r="I59" s="17">
        <f t="shared" si="3"/>
        <v>69</v>
      </c>
      <c r="K59" s="145">
        <v>0</v>
      </c>
      <c r="L59" s="150">
        <f t="shared" si="4"/>
        <v>0</v>
      </c>
      <c r="M59" s="148">
        <v>1</v>
      </c>
      <c r="N59" s="152">
        <f t="shared" si="5"/>
        <v>23</v>
      </c>
      <c r="O59" s="146">
        <v>0</v>
      </c>
      <c r="P59" s="150">
        <f t="shared" si="6"/>
        <v>0</v>
      </c>
      <c r="Q59" s="148">
        <v>1</v>
      </c>
      <c r="R59" s="152">
        <f t="shared" si="7"/>
        <v>23</v>
      </c>
      <c r="S59" s="146">
        <v>0</v>
      </c>
      <c r="T59" s="150">
        <f t="shared" si="8"/>
        <v>0</v>
      </c>
      <c r="U59" s="156">
        <v>1</v>
      </c>
      <c r="V59" s="158">
        <f t="shared" si="9"/>
        <v>23</v>
      </c>
      <c r="W59" s="142"/>
      <c r="X59" s="142"/>
    </row>
    <row r="60" spans="1:24" s="25" customFormat="1" ht="24.75" customHeight="1" thickBot="1">
      <c r="A60" s="159">
        <v>54</v>
      </c>
      <c r="B60" s="36" t="s">
        <v>267</v>
      </c>
      <c r="C60" s="9" t="s">
        <v>199</v>
      </c>
      <c r="D60" s="93">
        <f t="shared" si="0"/>
        <v>3</v>
      </c>
      <c r="E60" s="11">
        <f t="shared" ref="E60" si="19">H60/(1+F60)</f>
        <v>17.886178861788618</v>
      </c>
      <c r="F60" s="95">
        <v>0.23</v>
      </c>
      <c r="G60" s="11">
        <f t="shared" ref="G60" si="20">D60*E60</f>
        <v>53.658536585365852</v>
      </c>
      <c r="H60" s="15">
        <v>22</v>
      </c>
      <c r="I60" s="17">
        <f t="shared" ref="I60" si="21">D60*H60</f>
        <v>66</v>
      </c>
      <c r="K60" s="145">
        <v>0</v>
      </c>
      <c r="L60" s="150">
        <f t="shared" si="4"/>
        <v>0</v>
      </c>
      <c r="M60" s="148">
        <v>1</v>
      </c>
      <c r="N60" s="152">
        <f t="shared" si="5"/>
        <v>22</v>
      </c>
      <c r="O60" s="146">
        <v>0</v>
      </c>
      <c r="P60" s="150">
        <f t="shared" si="6"/>
        <v>0</v>
      </c>
      <c r="Q60" s="148">
        <v>1</v>
      </c>
      <c r="R60" s="152">
        <f t="shared" si="7"/>
        <v>22</v>
      </c>
      <c r="S60" s="146">
        <v>0</v>
      </c>
      <c r="T60" s="150">
        <f t="shared" si="8"/>
        <v>0</v>
      </c>
      <c r="U60" s="156">
        <v>1</v>
      </c>
      <c r="V60" s="158">
        <f t="shared" si="9"/>
        <v>22</v>
      </c>
      <c r="W60" s="142"/>
      <c r="X60" s="142"/>
    </row>
    <row r="61" spans="1:24" ht="18.75" customHeight="1" thickBot="1">
      <c r="A61" s="159">
        <v>55</v>
      </c>
      <c r="B61" s="8" t="s">
        <v>69</v>
      </c>
      <c r="C61" s="9" t="s">
        <v>64</v>
      </c>
      <c r="D61" s="93">
        <f t="shared" si="0"/>
        <v>35</v>
      </c>
      <c r="E61" s="11">
        <f t="shared" si="1"/>
        <v>1.0487804878048781</v>
      </c>
      <c r="F61" s="95">
        <v>0.23</v>
      </c>
      <c r="G61" s="11">
        <f t="shared" si="2"/>
        <v>36.707317073170735</v>
      </c>
      <c r="H61" s="15">
        <v>1.29</v>
      </c>
      <c r="I61" s="17">
        <f t="shared" si="3"/>
        <v>45.15</v>
      </c>
      <c r="K61" s="145">
        <v>0</v>
      </c>
      <c r="L61" s="150">
        <f t="shared" si="4"/>
        <v>0</v>
      </c>
      <c r="M61" s="148">
        <v>20</v>
      </c>
      <c r="N61" s="152">
        <f t="shared" si="5"/>
        <v>25.8</v>
      </c>
      <c r="O61" s="146">
        <v>10</v>
      </c>
      <c r="P61" s="150">
        <f t="shared" si="6"/>
        <v>12.9</v>
      </c>
      <c r="Q61" s="148">
        <v>0</v>
      </c>
      <c r="R61" s="152">
        <f t="shared" si="7"/>
        <v>0</v>
      </c>
      <c r="S61" s="146">
        <v>0</v>
      </c>
      <c r="T61" s="150">
        <f t="shared" si="8"/>
        <v>0</v>
      </c>
      <c r="U61" s="156">
        <v>5</v>
      </c>
      <c r="V61" s="158">
        <f t="shared" si="9"/>
        <v>6.45</v>
      </c>
      <c r="W61" s="142"/>
      <c r="X61" s="142"/>
    </row>
    <row r="62" spans="1:24" ht="15" thickBot="1">
      <c r="A62" s="159">
        <v>56</v>
      </c>
      <c r="B62" s="8" t="s">
        <v>70</v>
      </c>
      <c r="C62" s="9" t="s">
        <v>64</v>
      </c>
      <c r="D62" s="93">
        <f t="shared" si="0"/>
        <v>10</v>
      </c>
      <c r="E62" s="11">
        <f t="shared" si="1"/>
        <v>1.6666666666666665</v>
      </c>
      <c r="F62" s="95">
        <v>0.23</v>
      </c>
      <c r="G62" s="11">
        <f t="shared" si="2"/>
        <v>16.666666666666664</v>
      </c>
      <c r="H62" s="15">
        <v>2.0499999999999998</v>
      </c>
      <c r="I62" s="17">
        <f t="shared" si="3"/>
        <v>20.5</v>
      </c>
      <c r="K62" s="145">
        <v>0</v>
      </c>
      <c r="L62" s="150">
        <f t="shared" si="4"/>
        <v>0</v>
      </c>
      <c r="M62" s="148">
        <v>10</v>
      </c>
      <c r="N62" s="152">
        <f t="shared" si="5"/>
        <v>20.5</v>
      </c>
      <c r="O62" s="146">
        <v>0</v>
      </c>
      <c r="P62" s="150">
        <f t="shared" si="6"/>
        <v>0</v>
      </c>
      <c r="Q62" s="148">
        <v>0</v>
      </c>
      <c r="R62" s="152">
        <f t="shared" si="7"/>
        <v>0</v>
      </c>
      <c r="S62" s="146">
        <v>0</v>
      </c>
      <c r="T62" s="150">
        <f t="shared" si="8"/>
        <v>0</v>
      </c>
      <c r="U62" s="156">
        <v>0</v>
      </c>
      <c r="V62" s="158">
        <f t="shared" si="9"/>
        <v>0</v>
      </c>
      <c r="W62" s="142"/>
      <c r="X62" s="142"/>
    </row>
    <row r="63" spans="1:24" ht="15" thickBot="1">
      <c r="A63" s="159">
        <v>57</v>
      </c>
      <c r="B63" s="37" t="s">
        <v>103</v>
      </c>
      <c r="C63" s="49" t="s">
        <v>64</v>
      </c>
      <c r="D63" s="93">
        <f t="shared" si="0"/>
        <v>12</v>
      </c>
      <c r="E63" s="11">
        <f t="shared" si="1"/>
        <v>2.1788617886178865</v>
      </c>
      <c r="F63" s="95">
        <v>0.23</v>
      </c>
      <c r="G63" s="11">
        <f t="shared" si="2"/>
        <v>26.146341463414636</v>
      </c>
      <c r="H63" s="15">
        <v>2.68</v>
      </c>
      <c r="I63" s="17">
        <f t="shared" si="3"/>
        <v>32.160000000000004</v>
      </c>
      <c r="K63" s="145">
        <v>5</v>
      </c>
      <c r="L63" s="150">
        <f t="shared" si="4"/>
        <v>13.4</v>
      </c>
      <c r="M63" s="148">
        <v>1</v>
      </c>
      <c r="N63" s="152">
        <f t="shared" si="5"/>
        <v>2.68</v>
      </c>
      <c r="O63" s="146">
        <v>0</v>
      </c>
      <c r="P63" s="150">
        <f t="shared" si="6"/>
        <v>0</v>
      </c>
      <c r="Q63" s="148">
        <v>4</v>
      </c>
      <c r="R63" s="152">
        <f t="shared" si="7"/>
        <v>10.72</v>
      </c>
      <c r="S63" s="146">
        <v>2</v>
      </c>
      <c r="T63" s="150">
        <f t="shared" si="8"/>
        <v>5.36</v>
      </c>
      <c r="U63" s="156">
        <v>0</v>
      </c>
      <c r="V63" s="158">
        <f t="shared" si="9"/>
        <v>0</v>
      </c>
      <c r="W63" s="142"/>
      <c r="X63" s="142"/>
    </row>
    <row r="64" spans="1:24" ht="15" thickBot="1">
      <c r="A64" s="159">
        <v>58</v>
      </c>
      <c r="B64" s="8" t="s">
        <v>51</v>
      </c>
      <c r="C64" s="9" t="s">
        <v>64</v>
      </c>
      <c r="D64" s="93">
        <f t="shared" si="0"/>
        <v>65</v>
      </c>
      <c r="E64" s="11">
        <f t="shared" ref="E64:E96" si="22">H64/(1+F64)</f>
        <v>4.308943089430894</v>
      </c>
      <c r="F64" s="95">
        <v>0.23</v>
      </c>
      <c r="G64" s="11">
        <f t="shared" ref="G64:G96" si="23">D64*E64</f>
        <v>280.08130081300811</v>
      </c>
      <c r="H64" s="15">
        <v>5.3</v>
      </c>
      <c r="I64" s="17">
        <f t="shared" ref="I64:I96" si="24">D64*H64</f>
        <v>344.5</v>
      </c>
      <c r="K64" s="145">
        <v>0</v>
      </c>
      <c r="L64" s="150">
        <f t="shared" si="4"/>
        <v>0</v>
      </c>
      <c r="M64" s="148">
        <v>14</v>
      </c>
      <c r="N64" s="152">
        <f t="shared" si="5"/>
        <v>74.2</v>
      </c>
      <c r="O64" s="146">
        <v>5</v>
      </c>
      <c r="P64" s="150">
        <f t="shared" si="6"/>
        <v>26.5</v>
      </c>
      <c r="Q64" s="148">
        <v>4</v>
      </c>
      <c r="R64" s="152">
        <f t="shared" si="7"/>
        <v>21.2</v>
      </c>
      <c r="S64" s="146">
        <v>2</v>
      </c>
      <c r="T64" s="150">
        <f t="shared" si="8"/>
        <v>10.6</v>
      </c>
      <c r="U64" s="156">
        <v>40</v>
      </c>
      <c r="V64" s="158">
        <f t="shared" si="9"/>
        <v>212</v>
      </c>
      <c r="W64" s="142"/>
      <c r="X64" s="142"/>
    </row>
    <row r="65" spans="1:24" ht="15" thickBot="1">
      <c r="A65" s="159">
        <v>59</v>
      </c>
      <c r="B65" s="34" t="s">
        <v>191</v>
      </c>
      <c r="C65" s="49" t="s">
        <v>64</v>
      </c>
      <c r="D65" s="93">
        <f t="shared" si="0"/>
        <v>4</v>
      </c>
      <c r="E65" s="11">
        <f t="shared" si="22"/>
        <v>8.2926829268292686</v>
      </c>
      <c r="F65" s="95">
        <v>0.23</v>
      </c>
      <c r="G65" s="11">
        <f t="shared" si="23"/>
        <v>33.170731707317074</v>
      </c>
      <c r="H65" s="15">
        <v>10.199999999999999</v>
      </c>
      <c r="I65" s="17">
        <f t="shared" si="24"/>
        <v>40.799999999999997</v>
      </c>
      <c r="K65" s="145">
        <v>0</v>
      </c>
      <c r="L65" s="150">
        <f t="shared" si="4"/>
        <v>0</v>
      </c>
      <c r="M65" s="148">
        <v>0</v>
      </c>
      <c r="N65" s="152">
        <f t="shared" si="5"/>
        <v>0</v>
      </c>
      <c r="O65" s="146">
        <v>0</v>
      </c>
      <c r="P65" s="150">
        <f t="shared" si="6"/>
        <v>0</v>
      </c>
      <c r="Q65" s="148">
        <v>4</v>
      </c>
      <c r="R65" s="152">
        <f t="shared" si="7"/>
        <v>40.799999999999997</v>
      </c>
      <c r="S65" s="146">
        <v>0</v>
      </c>
      <c r="T65" s="150">
        <f t="shared" si="8"/>
        <v>0</v>
      </c>
      <c r="U65" s="156">
        <v>0</v>
      </c>
      <c r="V65" s="158">
        <f t="shared" si="9"/>
        <v>0</v>
      </c>
      <c r="W65" s="142"/>
      <c r="X65" s="142"/>
    </row>
    <row r="66" spans="1:24" ht="15" thickBot="1">
      <c r="A66" s="159">
        <v>60</v>
      </c>
      <c r="B66" s="8" t="s">
        <v>21</v>
      </c>
      <c r="C66" s="9" t="s">
        <v>64</v>
      </c>
      <c r="D66" s="93">
        <f t="shared" si="0"/>
        <v>12</v>
      </c>
      <c r="E66" s="11">
        <f t="shared" si="22"/>
        <v>56.91056910569106</v>
      </c>
      <c r="F66" s="95">
        <v>0.23</v>
      </c>
      <c r="G66" s="11">
        <f t="shared" si="23"/>
        <v>682.92682926829275</v>
      </c>
      <c r="H66" s="15">
        <v>70</v>
      </c>
      <c r="I66" s="17">
        <f t="shared" si="24"/>
        <v>840</v>
      </c>
      <c r="K66" s="145">
        <v>3</v>
      </c>
      <c r="L66" s="150">
        <f t="shared" si="4"/>
        <v>210</v>
      </c>
      <c r="M66" s="148">
        <v>2</v>
      </c>
      <c r="N66" s="152">
        <f t="shared" si="5"/>
        <v>140</v>
      </c>
      <c r="O66" s="146">
        <v>1</v>
      </c>
      <c r="P66" s="150">
        <f t="shared" si="6"/>
        <v>70</v>
      </c>
      <c r="Q66" s="148">
        <v>1</v>
      </c>
      <c r="R66" s="152">
        <f t="shared" si="7"/>
        <v>70</v>
      </c>
      <c r="S66" s="146">
        <v>2</v>
      </c>
      <c r="T66" s="150">
        <f t="shared" si="8"/>
        <v>140</v>
      </c>
      <c r="U66" s="156">
        <v>3</v>
      </c>
      <c r="V66" s="158">
        <f t="shared" si="9"/>
        <v>210</v>
      </c>
      <c r="W66" s="142"/>
      <c r="X66" s="142"/>
    </row>
    <row r="67" spans="1:24" ht="31.2" thickBot="1">
      <c r="A67" s="159">
        <v>61</v>
      </c>
      <c r="B67" s="36" t="s">
        <v>192</v>
      </c>
      <c r="C67" s="9" t="s">
        <v>198</v>
      </c>
      <c r="D67" s="93">
        <f t="shared" ref="D67:D120" si="25">K67+M67+O67+Q67+S67+U67</f>
        <v>33</v>
      </c>
      <c r="E67" s="11">
        <f t="shared" si="22"/>
        <v>1.5447154471544715</v>
      </c>
      <c r="F67" s="95">
        <v>0.23</v>
      </c>
      <c r="G67" s="11">
        <f t="shared" si="23"/>
        <v>50.975609756097562</v>
      </c>
      <c r="H67" s="15">
        <v>1.9</v>
      </c>
      <c r="I67" s="17">
        <f t="shared" si="24"/>
        <v>62.699999999999996</v>
      </c>
      <c r="K67" s="145">
        <v>0</v>
      </c>
      <c r="L67" s="150">
        <f t="shared" ref="L67:L120" si="26">K67*H67</f>
        <v>0</v>
      </c>
      <c r="M67" s="148">
        <v>15</v>
      </c>
      <c r="N67" s="152">
        <f t="shared" ref="N67:N120" si="27">M67*H67</f>
        <v>28.5</v>
      </c>
      <c r="O67" s="146">
        <v>10</v>
      </c>
      <c r="P67" s="150">
        <f t="shared" ref="P67:P120" si="28">O67*H67</f>
        <v>19</v>
      </c>
      <c r="Q67" s="148">
        <v>8</v>
      </c>
      <c r="R67" s="152">
        <f t="shared" ref="R67:R120" si="29">Q67*H67</f>
        <v>15.2</v>
      </c>
      <c r="S67" s="146">
        <v>0</v>
      </c>
      <c r="T67" s="150">
        <f t="shared" ref="T67:T120" si="30">S67*H67</f>
        <v>0</v>
      </c>
      <c r="U67" s="156">
        <v>0</v>
      </c>
      <c r="V67" s="158">
        <f t="shared" ref="V67:V120" si="31">U67*H67</f>
        <v>0</v>
      </c>
      <c r="W67" s="142"/>
      <c r="X67" s="142"/>
    </row>
    <row r="68" spans="1:24" ht="18" customHeight="1" thickBot="1">
      <c r="A68" s="159">
        <v>62</v>
      </c>
      <c r="B68" s="8" t="s">
        <v>78</v>
      </c>
      <c r="C68" s="9" t="s">
        <v>198</v>
      </c>
      <c r="D68" s="93">
        <f t="shared" si="25"/>
        <v>35</v>
      </c>
      <c r="E68" s="12">
        <f t="shared" si="22"/>
        <v>0.55284552845528456</v>
      </c>
      <c r="F68" s="95">
        <v>0.23</v>
      </c>
      <c r="G68" s="12">
        <f t="shared" si="23"/>
        <v>19.349593495934961</v>
      </c>
      <c r="H68" s="15">
        <v>0.68</v>
      </c>
      <c r="I68" s="17">
        <f t="shared" si="24"/>
        <v>23.8</v>
      </c>
      <c r="K68" s="145">
        <v>0</v>
      </c>
      <c r="L68" s="150">
        <f t="shared" si="26"/>
        <v>0</v>
      </c>
      <c r="M68" s="148">
        <v>15</v>
      </c>
      <c r="N68" s="152">
        <f t="shared" si="27"/>
        <v>10.200000000000001</v>
      </c>
      <c r="O68" s="146">
        <v>10</v>
      </c>
      <c r="P68" s="150">
        <f t="shared" si="28"/>
        <v>6.8000000000000007</v>
      </c>
      <c r="Q68" s="148">
        <v>0</v>
      </c>
      <c r="R68" s="152">
        <f t="shared" si="29"/>
        <v>0</v>
      </c>
      <c r="S68" s="146">
        <v>0</v>
      </c>
      <c r="T68" s="150">
        <f t="shared" si="30"/>
        <v>0</v>
      </c>
      <c r="U68" s="156">
        <v>10</v>
      </c>
      <c r="V68" s="158">
        <f t="shared" si="31"/>
        <v>6.8000000000000007</v>
      </c>
      <c r="W68" s="142"/>
      <c r="X68" s="142"/>
    </row>
    <row r="69" spans="1:24" ht="18" customHeight="1" thickBot="1">
      <c r="A69" s="159">
        <v>63</v>
      </c>
      <c r="B69" s="8" t="s">
        <v>77</v>
      </c>
      <c r="C69" s="9" t="s">
        <v>198</v>
      </c>
      <c r="D69" s="93">
        <f t="shared" si="25"/>
        <v>27</v>
      </c>
      <c r="E69" s="12">
        <f t="shared" si="22"/>
        <v>0.71544715447154472</v>
      </c>
      <c r="F69" s="95">
        <v>0.23</v>
      </c>
      <c r="G69" s="12">
        <f t="shared" si="23"/>
        <v>19.317073170731707</v>
      </c>
      <c r="H69" s="15">
        <v>0.88</v>
      </c>
      <c r="I69" s="17">
        <f t="shared" si="24"/>
        <v>23.76</v>
      </c>
      <c r="K69" s="145">
        <v>0</v>
      </c>
      <c r="L69" s="150">
        <f t="shared" si="26"/>
        <v>0</v>
      </c>
      <c r="M69" s="148">
        <v>5</v>
      </c>
      <c r="N69" s="152">
        <f t="shared" si="27"/>
        <v>4.4000000000000004</v>
      </c>
      <c r="O69" s="146">
        <v>10</v>
      </c>
      <c r="P69" s="150">
        <f t="shared" si="28"/>
        <v>8.8000000000000007</v>
      </c>
      <c r="Q69" s="148">
        <v>0</v>
      </c>
      <c r="R69" s="152">
        <f t="shared" si="29"/>
        <v>0</v>
      </c>
      <c r="S69" s="146">
        <v>2</v>
      </c>
      <c r="T69" s="150">
        <f t="shared" si="30"/>
        <v>1.76</v>
      </c>
      <c r="U69" s="156">
        <v>10</v>
      </c>
      <c r="V69" s="158">
        <f t="shared" si="31"/>
        <v>8.8000000000000007</v>
      </c>
      <c r="W69" s="142"/>
      <c r="X69" s="142"/>
    </row>
    <row r="70" spans="1:24" s="25" customFormat="1" ht="18" customHeight="1" thickBot="1">
      <c r="A70" s="159">
        <v>64</v>
      </c>
      <c r="B70" s="8" t="s">
        <v>173</v>
      </c>
      <c r="C70" s="9" t="s">
        <v>198</v>
      </c>
      <c r="D70" s="93">
        <f t="shared" si="25"/>
        <v>131</v>
      </c>
      <c r="E70" s="11">
        <f t="shared" si="22"/>
        <v>0.81300813008130079</v>
      </c>
      <c r="F70" s="95">
        <v>0.23</v>
      </c>
      <c r="G70" s="11">
        <f t="shared" si="23"/>
        <v>106.5040650406504</v>
      </c>
      <c r="H70" s="15">
        <v>1</v>
      </c>
      <c r="I70" s="17">
        <f t="shared" si="24"/>
        <v>131</v>
      </c>
      <c r="K70" s="145">
        <v>0</v>
      </c>
      <c r="L70" s="150">
        <f t="shared" si="26"/>
        <v>0</v>
      </c>
      <c r="M70" s="148">
        <v>15</v>
      </c>
      <c r="N70" s="152">
        <f t="shared" si="27"/>
        <v>15</v>
      </c>
      <c r="O70" s="146">
        <v>10</v>
      </c>
      <c r="P70" s="150">
        <f t="shared" si="28"/>
        <v>10</v>
      </c>
      <c r="Q70" s="148">
        <v>16</v>
      </c>
      <c r="R70" s="152">
        <f t="shared" si="29"/>
        <v>16</v>
      </c>
      <c r="S70" s="146">
        <v>0</v>
      </c>
      <c r="T70" s="150">
        <f t="shared" si="30"/>
        <v>0</v>
      </c>
      <c r="U70" s="156">
        <v>90</v>
      </c>
      <c r="V70" s="158">
        <f t="shared" si="31"/>
        <v>90</v>
      </c>
      <c r="W70" s="142"/>
      <c r="X70" s="142"/>
    </row>
    <row r="71" spans="1:24" ht="22.2" thickBot="1">
      <c r="A71" s="159">
        <v>65</v>
      </c>
      <c r="B71" s="34" t="s">
        <v>193</v>
      </c>
      <c r="C71" s="49" t="s">
        <v>198</v>
      </c>
      <c r="D71" s="93">
        <f t="shared" si="25"/>
        <v>75</v>
      </c>
      <c r="E71" s="11">
        <f t="shared" si="22"/>
        <v>0.5609756097560975</v>
      </c>
      <c r="F71" s="95">
        <v>0.23</v>
      </c>
      <c r="G71" s="11">
        <f t="shared" si="23"/>
        <v>42.073170731707314</v>
      </c>
      <c r="H71" s="15">
        <v>0.69</v>
      </c>
      <c r="I71" s="17">
        <f t="shared" si="24"/>
        <v>51.749999999999993</v>
      </c>
      <c r="K71" s="145">
        <v>10</v>
      </c>
      <c r="L71" s="150">
        <f t="shared" si="26"/>
        <v>6.8999999999999995</v>
      </c>
      <c r="M71" s="148">
        <v>15</v>
      </c>
      <c r="N71" s="152">
        <f t="shared" si="27"/>
        <v>10.35</v>
      </c>
      <c r="O71" s="146">
        <v>0</v>
      </c>
      <c r="P71" s="150">
        <f t="shared" si="28"/>
        <v>0</v>
      </c>
      <c r="Q71" s="148">
        <v>0</v>
      </c>
      <c r="R71" s="152">
        <f t="shared" si="29"/>
        <v>0</v>
      </c>
      <c r="S71" s="146">
        <v>0</v>
      </c>
      <c r="T71" s="150">
        <f t="shared" si="30"/>
        <v>0</v>
      </c>
      <c r="U71" s="156">
        <v>50</v>
      </c>
      <c r="V71" s="158">
        <f t="shared" si="31"/>
        <v>34.5</v>
      </c>
      <c r="W71" s="142"/>
      <c r="X71" s="142"/>
    </row>
    <row r="72" spans="1:24" ht="15" thickBot="1">
      <c r="A72" s="159">
        <v>66</v>
      </c>
      <c r="B72" s="37" t="s">
        <v>121</v>
      </c>
      <c r="C72" s="49" t="s">
        <v>64</v>
      </c>
      <c r="D72" s="93">
        <f t="shared" si="25"/>
        <v>71</v>
      </c>
      <c r="E72" s="11">
        <f t="shared" si="22"/>
        <v>1.3658536585365852</v>
      </c>
      <c r="F72" s="95">
        <v>0.23</v>
      </c>
      <c r="G72" s="11">
        <f t="shared" si="23"/>
        <v>96.975609756097555</v>
      </c>
      <c r="H72" s="15">
        <v>1.68</v>
      </c>
      <c r="I72" s="17">
        <f t="shared" si="24"/>
        <v>119.28</v>
      </c>
      <c r="K72" s="145">
        <v>0</v>
      </c>
      <c r="L72" s="150">
        <f t="shared" si="26"/>
        <v>0</v>
      </c>
      <c r="M72" s="148">
        <v>1</v>
      </c>
      <c r="N72" s="152">
        <f t="shared" si="27"/>
        <v>1.68</v>
      </c>
      <c r="O72" s="146">
        <v>20</v>
      </c>
      <c r="P72" s="150">
        <f t="shared" si="28"/>
        <v>33.6</v>
      </c>
      <c r="Q72" s="148">
        <v>50</v>
      </c>
      <c r="R72" s="152">
        <f t="shared" si="29"/>
        <v>84</v>
      </c>
      <c r="S72" s="146">
        <v>0</v>
      </c>
      <c r="T72" s="150">
        <f t="shared" si="30"/>
        <v>0</v>
      </c>
      <c r="U72" s="156">
        <v>0</v>
      </c>
      <c r="V72" s="158">
        <f t="shared" si="31"/>
        <v>0</v>
      </c>
      <c r="W72" s="142"/>
      <c r="X72" s="142"/>
    </row>
    <row r="73" spans="1:24" s="25" customFormat="1" ht="21" thickBot="1">
      <c r="A73" s="159">
        <v>67</v>
      </c>
      <c r="B73" s="37" t="s">
        <v>269</v>
      </c>
      <c r="C73" s="49" t="s">
        <v>66</v>
      </c>
      <c r="D73" s="93">
        <f t="shared" si="25"/>
        <v>1</v>
      </c>
      <c r="E73" s="11">
        <f t="shared" si="22"/>
        <v>0.24390243902439024</v>
      </c>
      <c r="F73" s="95">
        <v>0.23</v>
      </c>
      <c r="G73" s="11">
        <f t="shared" si="23"/>
        <v>0.24390243902439024</v>
      </c>
      <c r="H73" s="15">
        <v>0.3</v>
      </c>
      <c r="I73" s="17">
        <f t="shared" si="24"/>
        <v>0.3</v>
      </c>
      <c r="K73" s="145">
        <v>0</v>
      </c>
      <c r="L73" s="150">
        <f t="shared" si="26"/>
        <v>0</v>
      </c>
      <c r="M73" s="148">
        <v>1</v>
      </c>
      <c r="N73" s="152">
        <f t="shared" si="27"/>
        <v>0.3</v>
      </c>
      <c r="O73" s="146">
        <v>0</v>
      </c>
      <c r="P73" s="150">
        <f t="shared" si="28"/>
        <v>0</v>
      </c>
      <c r="Q73" s="148">
        <v>0</v>
      </c>
      <c r="R73" s="152">
        <f t="shared" si="29"/>
        <v>0</v>
      </c>
      <c r="S73" s="146">
        <v>0</v>
      </c>
      <c r="T73" s="150">
        <f t="shared" si="30"/>
        <v>0</v>
      </c>
      <c r="U73" s="156">
        <v>0</v>
      </c>
      <c r="V73" s="158">
        <f t="shared" si="31"/>
        <v>0</v>
      </c>
      <c r="W73" s="142"/>
      <c r="X73" s="142"/>
    </row>
    <row r="74" spans="1:24" ht="21" thickBot="1">
      <c r="A74" s="159">
        <v>68</v>
      </c>
      <c r="B74" s="8" t="s">
        <v>270</v>
      </c>
      <c r="C74" s="9" t="s">
        <v>67</v>
      </c>
      <c r="D74" s="93">
        <f t="shared" si="25"/>
        <v>5</v>
      </c>
      <c r="E74" s="11">
        <f t="shared" si="22"/>
        <v>7.3170731707317076</v>
      </c>
      <c r="F74" s="95">
        <v>0.23</v>
      </c>
      <c r="G74" s="11">
        <f t="shared" si="23"/>
        <v>36.585365853658537</v>
      </c>
      <c r="H74" s="15">
        <v>9</v>
      </c>
      <c r="I74" s="17">
        <f t="shared" si="24"/>
        <v>45</v>
      </c>
      <c r="K74" s="145">
        <v>0</v>
      </c>
      <c r="L74" s="150">
        <f t="shared" si="26"/>
        <v>0</v>
      </c>
      <c r="M74" s="148">
        <v>1</v>
      </c>
      <c r="N74" s="152">
        <f t="shared" si="27"/>
        <v>9</v>
      </c>
      <c r="O74" s="146">
        <v>0</v>
      </c>
      <c r="P74" s="150">
        <f t="shared" si="28"/>
        <v>0</v>
      </c>
      <c r="Q74" s="148">
        <v>1</v>
      </c>
      <c r="R74" s="152">
        <f t="shared" si="29"/>
        <v>9</v>
      </c>
      <c r="S74" s="146">
        <v>1</v>
      </c>
      <c r="T74" s="150">
        <f t="shared" si="30"/>
        <v>9</v>
      </c>
      <c r="U74" s="156">
        <v>2</v>
      </c>
      <c r="V74" s="158">
        <f t="shared" si="31"/>
        <v>18</v>
      </c>
      <c r="W74" s="142"/>
      <c r="X74" s="142"/>
    </row>
    <row r="75" spans="1:24" ht="21" thickBot="1">
      <c r="A75" s="159">
        <v>69</v>
      </c>
      <c r="B75" s="37" t="s">
        <v>97</v>
      </c>
      <c r="C75" s="49" t="s">
        <v>94</v>
      </c>
      <c r="D75" s="93">
        <f t="shared" si="25"/>
        <v>4</v>
      </c>
      <c r="E75" s="11">
        <f t="shared" si="22"/>
        <v>7.7235772357723578</v>
      </c>
      <c r="F75" s="95">
        <v>0.23</v>
      </c>
      <c r="G75" s="11">
        <f t="shared" si="23"/>
        <v>30.894308943089431</v>
      </c>
      <c r="H75" s="15">
        <v>9.5</v>
      </c>
      <c r="I75" s="17">
        <f t="shared" si="24"/>
        <v>38</v>
      </c>
      <c r="K75" s="145">
        <v>0</v>
      </c>
      <c r="L75" s="150">
        <f t="shared" si="26"/>
        <v>0</v>
      </c>
      <c r="M75" s="148">
        <v>1</v>
      </c>
      <c r="N75" s="152">
        <f t="shared" si="27"/>
        <v>9.5</v>
      </c>
      <c r="O75" s="146">
        <v>0</v>
      </c>
      <c r="P75" s="150">
        <f t="shared" si="28"/>
        <v>0</v>
      </c>
      <c r="Q75" s="148">
        <v>1</v>
      </c>
      <c r="R75" s="152">
        <f t="shared" si="29"/>
        <v>9.5</v>
      </c>
      <c r="S75" s="146">
        <v>0</v>
      </c>
      <c r="T75" s="150">
        <f t="shared" si="30"/>
        <v>0</v>
      </c>
      <c r="U75" s="156">
        <v>2</v>
      </c>
      <c r="V75" s="158">
        <f t="shared" si="31"/>
        <v>19</v>
      </c>
      <c r="W75" s="142"/>
      <c r="X75" s="142"/>
    </row>
    <row r="76" spans="1:24" ht="24" customHeight="1" thickBot="1">
      <c r="A76" s="159">
        <v>70</v>
      </c>
      <c r="B76" s="42" t="s">
        <v>76</v>
      </c>
      <c r="C76" s="9" t="s">
        <v>67</v>
      </c>
      <c r="D76" s="93">
        <f t="shared" si="25"/>
        <v>3</v>
      </c>
      <c r="E76" s="11">
        <f t="shared" si="22"/>
        <v>7.2764227642276422</v>
      </c>
      <c r="F76" s="95">
        <v>0.23</v>
      </c>
      <c r="G76" s="11">
        <f t="shared" si="23"/>
        <v>21.829268292682926</v>
      </c>
      <c r="H76" s="15">
        <v>8.9499999999999993</v>
      </c>
      <c r="I76" s="17">
        <f t="shared" si="24"/>
        <v>26.849999999999998</v>
      </c>
      <c r="K76" s="145">
        <v>0</v>
      </c>
      <c r="L76" s="150">
        <f t="shared" si="26"/>
        <v>0</v>
      </c>
      <c r="M76" s="148">
        <v>1</v>
      </c>
      <c r="N76" s="152">
        <f t="shared" si="27"/>
        <v>8.9499999999999993</v>
      </c>
      <c r="O76" s="146">
        <v>0</v>
      </c>
      <c r="P76" s="150">
        <f t="shared" si="28"/>
        <v>0</v>
      </c>
      <c r="Q76" s="148">
        <v>0</v>
      </c>
      <c r="R76" s="152">
        <f t="shared" si="29"/>
        <v>0</v>
      </c>
      <c r="S76" s="146">
        <v>0</v>
      </c>
      <c r="T76" s="150">
        <f t="shared" si="30"/>
        <v>0</v>
      </c>
      <c r="U76" s="156">
        <v>2</v>
      </c>
      <c r="V76" s="158">
        <f t="shared" si="31"/>
        <v>17.899999999999999</v>
      </c>
      <c r="W76" s="142"/>
      <c r="X76" s="142"/>
    </row>
    <row r="77" spans="1:24" ht="15" thickBot="1">
      <c r="A77" s="159">
        <v>71</v>
      </c>
      <c r="B77" s="37" t="s">
        <v>96</v>
      </c>
      <c r="C77" s="49" t="s">
        <v>64</v>
      </c>
      <c r="D77" s="93">
        <f t="shared" si="25"/>
        <v>10</v>
      </c>
      <c r="E77" s="11">
        <f t="shared" si="22"/>
        <v>2.154471544715447</v>
      </c>
      <c r="F77" s="95">
        <v>0.23</v>
      </c>
      <c r="G77" s="11">
        <f t="shared" si="23"/>
        <v>21.54471544715447</v>
      </c>
      <c r="H77" s="15">
        <v>2.65</v>
      </c>
      <c r="I77" s="17">
        <f t="shared" si="24"/>
        <v>26.5</v>
      </c>
      <c r="K77" s="145">
        <v>0</v>
      </c>
      <c r="L77" s="150">
        <f t="shared" si="26"/>
        <v>0</v>
      </c>
      <c r="M77" s="148">
        <v>10</v>
      </c>
      <c r="N77" s="152">
        <f t="shared" si="27"/>
        <v>26.5</v>
      </c>
      <c r="O77" s="146">
        <v>0</v>
      </c>
      <c r="P77" s="150">
        <f t="shared" si="28"/>
        <v>0</v>
      </c>
      <c r="Q77" s="148">
        <v>0</v>
      </c>
      <c r="R77" s="152">
        <f t="shared" si="29"/>
        <v>0</v>
      </c>
      <c r="S77" s="146">
        <v>0</v>
      </c>
      <c r="T77" s="150">
        <f t="shared" si="30"/>
        <v>0</v>
      </c>
      <c r="U77" s="156">
        <v>0</v>
      </c>
      <c r="V77" s="158">
        <f t="shared" si="31"/>
        <v>0</v>
      </c>
      <c r="W77" s="142"/>
      <c r="X77" s="142"/>
    </row>
    <row r="78" spans="1:24" ht="15" thickBot="1">
      <c r="A78" s="159">
        <v>72</v>
      </c>
      <c r="B78" s="36" t="s">
        <v>87</v>
      </c>
      <c r="C78" s="9" t="s">
        <v>64</v>
      </c>
      <c r="D78" s="93">
        <f t="shared" si="25"/>
        <v>52</v>
      </c>
      <c r="E78" s="11">
        <f t="shared" si="22"/>
        <v>0.85365853658536595</v>
      </c>
      <c r="F78" s="95">
        <v>0.23</v>
      </c>
      <c r="G78" s="11">
        <f t="shared" si="23"/>
        <v>44.390243902439032</v>
      </c>
      <c r="H78" s="15">
        <v>1.05</v>
      </c>
      <c r="I78" s="17">
        <f t="shared" si="24"/>
        <v>54.6</v>
      </c>
      <c r="K78" s="145">
        <v>0</v>
      </c>
      <c r="L78" s="150">
        <f t="shared" si="26"/>
        <v>0</v>
      </c>
      <c r="M78" s="148">
        <v>0</v>
      </c>
      <c r="N78" s="152">
        <f t="shared" si="27"/>
        <v>0</v>
      </c>
      <c r="O78" s="146">
        <v>20</v>
      </c>
      <c r="P78" s="150">
        <f t="shared" si="28"/>
        <v>21</v>
      </c>
      <c r="Q78" s="148">
        <v>30</v>
      </c>
      <c r="R78" s="152">
        <f t="shared" si="29"/>
        <v>31.5</v>
      </c>
      <c r="S78" s="146">
        <v>2</v>
      </c>
      <c r="T78" s="150">
        <f t="shared" si="30"/>
        <v>2.1</v>
      </c>
      <c r="U78" s="156">
        <v>0</v>
      </c>
      <c r="V78" s="158">
        <f t="shared" si="31"/>
        <v>0</v>
      </c>
      <c r="W78" s="142"/>
      <c r="X78" s="142"/>
    </row>
    <row r="79" spans="1:24" ht="15" thickBot="1">
      <c r="A79" s="159">
        <v>73</v>
      </c>
      <c r="B79" s="36" t="s">
        <v>88</v>
      </c>
      <c r="C79" s="9" t="s">
        <v>86</v>
      </c>
      <c r="D79" s="93">
        <f t="shared" si="25"/>
        <v>15</v>
      </c>
      <c r="E79" s="11">
        <f t="shared" si="22"/>
        <v>3.2113821138211383</v>
      </c>
      <c r="F79" s="95">
        <v>0.23</v>
      </c>
      <c r="G79" s="11">
        <f t="shared" si="23"/>
        <v>48.170731707317074</v>
      </c>
      <c r="H79" s="15">
        <v>3.95</v>
      </c>
      <c r="I79" s="17">
        <f t="shared" si="24"/>
        <v>59.25</v>
      </c>
      <c r="K79" s="145">
        <v>0</v>
      </c>
      <c r="L79" s="150">
        <f t="shared" si="26"/>
        <v>0</v>
      </c>
      <c r="M79" s="148">
        <v>0</v>
      </c>
      <c r="N79" s="152">
        <f t="shared" si="27"/>
        <v>0</v>
      </c>
      <c r="O79" s="146">
        <v>0</v>
      </c>
      <c r="P79" s="150">
        <f t="shared" si="28"/>
        <v>0</v>
      </c>
      <c r="Q79" s="148">
        <v>15</v>
      </c>
      <c r="R79" s="152">
        <f t="shared" si="29"/>
        <v>59.25</v>
      </c>
      <c r="S79" s="146">
        <v>0</v>
      </c>
      <c r="T79" s="150">
        <f t="shared" si="30"/>
        <v>0</v>
      </c>
      <c r="U79" s="156">
        <v>0</v>
      </c>
      <c r="V79" s="158">
        <f t="shared" si="31"/>
        <v>0</v>
      </c>
      <c r="W79" s="142"/>
      <c r="X79" s="142"/>
    </row>
    <row r="80" spans="1:24" ht="23.25" customHeight="1" thickBot="1">
      <c r="A80" s="159">
        <v>74</v>
      </c>
      <c r="B80" s="8" t="s">
        <v>29</v>
      </c>
      <c r="C80" s="9" t="s">
        <v>64</v>
      </c>
      <c r="D80" s="93">
        <f t="shared" si="25"/>
        <v>26</v>
      </c>
      <c r="E80" s="11">
        <f t="shared" si="22"/>
        <v>1.2601626016260163</v>
      </c>
      <c r="F80" s="95">
        <v>0.23</v>
      </c>
      <c r="G80" s="11">
        <f t="shared" si="23"/>
        <v>32.764227642276424</v>
      </c>
      <c r="H80" s="15">
        <v>1.55</v>
      </c>
      <c r="I80" s="17">
        <f t="shared" si="24"/>
        <v>40.300000000000004</v>
      </c>
      <c r="K80" s="145">
        <v>5</v>
      </c>
      <c r="L80" s="150">
        <f t="shared" si="26"/>
        <v>7.75</v>
      </c>
      <c r="M80" s="148">
        <v>0</v>
      </c>
      <c r="N80" s="152">
        <f t="shared" si="27"/>
        <v>0</v>
      </c>
      <c r="O80" s="146">
        <v>0</v>
      </c>
      <c r="P80" s="150">
        <f t="shared" si="28"/>
        <v>0</v>
      </c>
      <c r="Q80" s="148">
        <v>16</v>
      </c>
      <c r="R80" s="152">
        <f t="shared" si="29"/>
        <v>24.8</v>
      </c>
      <c r="S80" s="146">
        <v>0</v>
      </c>
      <c r="T80" s="150">
        <f t="shared" si="30"/>
        <v>0</v>
      </c>
      <c r="U80" s="156">
        <v>5</v>
      </c>
      <c r="V80" s="158">
        <f t="shared" si="31"/>
        <v>7.75</v>
      </c>
      <c r="W80" s="142"/>
      <c r="X80" s="142"/>
    </row>
    <row r="81" spans="1:24" ht="15" thickBot="1">
      <c r="A81" s="159">
        <v>75</v>
      </c>
      <c r="B81" s="36" t="s">
        <v>89</v>
      </c>
      <c r="C81" s="9" t="s">
        <v>64</v>
      </c>
      <c r="D81" s="93">
        <f t="shared" si="25"/>
        <v>20</v>
      </c>
      <c r="E81" s="11">
        <f t="shared" si="22"/>
        <v>6.4959349593495936</v>
      </c>
      <c r="F81" s="95">
        <v>0.23</v>
      </c>
      <c r="G81" s="11">
        <f t="shared" si="23"/>
        <v>129.91869918699189</v>
      </c>
      <c r="H81" s="15">
        <v>7.99</v>
      </c>
      <c r="I81" s="17">
        <f t="shared" si="24"/>
        <v>159.80000000000001</v>
      </c>
      <c r="K81" s="145">
        <v>0</v>
      </c>
      <c r="L81" s="150">
        <f t="shared" si="26"/>
        <v>0</v>
      </c>
      <c r="M81" s="148">
        <v>0</v>
      </c>
      <c r="N81" s="152">
        <f t="shared" si="27"/>
        <v>0</v>
      </c>
      <c r="O81" s="146">
        <v>0</v>
      </c>
      <c r="P81" s="150">
        <f t="shared" si="28"/>
        <v>0</v>
      </c>
      <c r="Q81" s="148">
        <v>15</v>
      </c>
      <c r="R81" s="152">
        <f t="shared" si="29"/>
        <v>119.85000000000001</v>
      </c>
      <c r="S81" s="146">
        <v>0</v>
      </c>
      <c r="T81" s="150">
        <f t="shared" si="30"/>
        <v>0</v>
      </c>
      <c r="U81" s="156">
        <v>5</v>
      </c>
      <c r="V81" s="158">
        <f t="shared" si="31"/>
        <v>39.950000000000003</v>
      </c>
      <c r="W81" s="142"/>
      <c r="X81" s="142"/>
    </row>
    <row r="82" spans="1:24" ht="14.25" customHeight="1" thickBot="1">
      <c r="A82" s="159">
        <v>76</v>
      </c>
      <c r="B82" s="8" t="s">
        <v>30</v>
      </c>
      <c r="C82" s="9" t="s">
        <v>67</v>
      </c>
      <c r="D82" s="93">
        <f t="shared" si="25"/>
        <v>84</v>
      </c>
      <c r="E82" s="11">
        <f t="shared" si="22"/>
        <v>1.2601626016260163</v>
      </c>
      <c r="F82" s="95">
        <v>0.23</v>
      </c>
      <c r="G82" s="11">
        <f t="shared" si="23"/>
        <v>105.85365853658537</v>
      </c>
      <c r="H82" s="15">
        <v>1.55</v>
      </c>
      <c r="I82" s="17">
        <f t="shared" si="24"/>
        <v>130.20000000000002</v>
      </c>
      <c r="K82" s="145">
        <v>5</v>
      </c>
      <c r="L82" s="150">
        <f t="shared" si="26"/>
        <v>7.75</v>
      </c>
      <c r="M82" s="148">
        <v>15</v>
      </c>
      <c r="N82" s="152">
        <f t="shared" si="27"/>
        <v>23.25</v>
      </c>
      <c r="O82" s="146">
        <v>10</v>
      </c>
      <c r="P82" s="150">
        <f t="shared" si="28"/>
        <v>15.5</v>
      </c>
      <c r="Q82" s="148">
        <v>4</v>
      </c>
      <c r="R82" s="152">
        <f t="shared" si="29"/>
        <v>6.2</v>
      </c>
      <c r="S82" s="146">
        <v>0</v>
      </c>
      <c r="T82" s="150">
        <f t="shared" si="30"/>
        <v>0</v>
      </c>
      <c r="U82" s="156">
        <v>50</v>
      </c>
      <c r="V82" s="158">
        <f t="shared" si="31"/>
        <v>77.5</v>
      </c>
      <c r="W82" s="142"/>
      <c r="X82" s="142"/>
    </row>
    <row r="83" spans="1:24" ht="15" thickBot="1">
      <c r="A83" s="159">
        <v>77</v>
      </c>
      <c r="B83" s="8" t="s">
        <v>31</v>
      </c>
      <c r="C83" s="9" t="s">
        <v>67</v>
      </c>
      <c r="D83" s="93">
        <f t="shared" si="25"/>
        <v>54</v>
      </c>
      <c r="E83" s="11">
        <f t="shared" si="22"/>
        <v>2.1626016260162602</v>
      </c>
      <c r="F83" s="95">
        <v>0.23</v>
      </c>
      <c r="G83" s="11">
        <f t="shared" si="23"/>
        <v>116.78048780487805</v>
      </c>
      <c r="H83" s="15">
        <v>2.66</v>
      </c>
      <c r="I83" s="17">
        <f t="shared" si="24"/>
        <v>143.64000000000001</v>
      </c>
      <c r="K83" s="145">
        <v>5</v>
      </c>
      <c r="L83" s="150">
        <f t="shared" si="26"/>
        <v>13.3</v>
      </c>
      <c r="M83" s="148">
        <v>15</v>
      </c>
      <c r="N83" s="152">
        <f t="shared" si="27"/>
        <v>39.900000000000006</v>
      </c>
      <c r="O83" s="146">
        <v>0</v>
      </c>
      <c r="P83" s="150">
        <f t="shared" si="28"/>
        <v>0</v>
      </c>
      <c r="Q83" s="148">
        <v>4</v>
      </c>
      <c r="R83" s="152">
        <f t="shared" si="29"/>
        <v>10.64</v>
      </c>
      <c r="S83" s="146">
        <v>0</v>
      </c>
      <c r="T83" s="150">
        <f t="shared" si="30"/>
        <v>0</v>
      </c>
      <c r="U83" s="156">
        <v>30</v>
      </c>
      <c r="V83" s="158">
        <f t="shared" si="31"/>
        <v>79.800000000000011</v>
      </c>
      <c r="W83" s="142"/>
      <c r="X83" s="142"/>
    </row>
    <row r="84" spans="1:24" s="25" customFormat="1" ht="15" thickBot="1">
      <c r="A84" s="159">
        <v>78</v>
      </c>
      <c r="B84" s="8" t="s">
        <v>171</v>
      </c>
      <c r="C84" s="9" t="s">
        <v>67</v>
      </c>
      <c r="D84" s="93">
        <f t="shared" si="25"/>
        <v>45</v>
      </c>
      <c r="E84" s="11">
        <f t="shared" si="22"/>
        <v>4.0569105691056917</v>
      </c>
      <c r="F84" s="95">
        <v>0.23</v>
      </c>
      <c r="G84" s="11">
        <f t="shared" si="23"/>
        <v>182.56097560975613</v>
      </c>
      <c r="H84" s="15">
        <v>4.99</v>
      </c>
      <c r="I84" s="17">
        <f t="shared" si="24"/>
        <v>224.55</v>
      </c>
      <c r="K84" s="145">
        <v>0</v>
      </c>
      <c r="L84" s="150">
        <f t="shared" si="26"/>
        <v>0</v>
      </c>
      <c r="M84" s="148">
        <v>15</v>
      </c>
      <c r="N84" s="152">
        <f t="shared" si="27"/>
        <v>74.850000000000009</v>
      </c>
      <c r="O84" s="146">
        <v>0</v>
      </c>
      <c r="P84" s="150">
        <f t="shared" si="28"/>
        <v>0</v>
      </c>
      <c r="Q84" s="148">
        <v>0</v>
      </c>
      <c r="R84" s="152">
        <f t="shared" si="29"/>
        <v>0</v>
      </c>
      <c r="S84" s="146">
        <v>0</v>
      </c>
      <c r="T84" s="150">
        <f t="shared" si="30"/>
        <v>0</v>
      </c>
      <c r="U84" s="156">
        <v>30</v>
      </c>
      <c r="V84" s="158">
        <f t="shared" si="31"/>
        <v>149.70000000000002</v>
      </c>
      <c r="W84" s="142"/>
      <c r="X84" s="142"/>
    </row>
    <row r="85" spans="1:24" ht="15" thickBot="1">
      <c r="A85" s="159">
        <v>79</v>
      </c>
      <c r="B85" s="8" t="s">
        <v>32</v>
      </c>
      <c r="C85" s="9" t="s">
        <v>67</v>
      </c>
      <c r="D85" s="93">
        <f t="shared" si="25"/>
        <v>45</v>
      </c>
      <c r="E85" s="11">
        <f t="shared" si="22"/>
        <v>4.7479674796747968</v>
      </c>
      <c r="F85" s="95">
        <v>0.23</v>
      </c>
      <c r="G85" s="11">
        <f t="shared" si="23"/>
        <v>213.65853658536585</v>
      </c>
      <c r="H85" s="15">
        <v>5.84</v>
      </c>
      <c r="I85" s="17">
        <f t="shared" si="24"/>
        <v>262.8</v>
      </c>
      <c r="K85" s="145">
        <v>0</v>
      </c>
      <c r="L85" s="150">
        <f t="shared" si="26"/>
        <v>0</v>
      </c>
      <c r="M85" s="148">
        <v>15</v>
      </c>
      <c r="N85" s="152">
        <f t="shared" si="27"/>
        <v>87.6</v>
      </c>
      <c r="O85" s="146">
        <v>0</v>
      </c>
      <c r="P85" s="150">
        <f t="shared" si="28"/>
        <v>0</v>
      </c>
      <c r="Q85" s="148">
        <v>0</v>
      </c>
      <c r="R85" s="152">
        <f t="shared" si="29"/>
        <v>0</v>
      </c>
      <c r="S85" s="146">
        <v>0</v>
      </c>
      <c r="T85" s="150">
        <f t="shared" si="30"/>
        <v>0</v>
      </c>
      <c r="U85" s="156">
        <v>30</v>
      </c>
      <c r="V85" s="158">
        <f t="shared" si="31"/>
        <v>175.2</v>
      </c>
      <c r="W85" s="142"/>
      <c r="X85" s="142"/>
    </row>
    <row r="86" spans="1:24" ht="15" thickBot="1">
      <c r="A86" s="159">
        <v>80</v>
      </c>
      <c r="B86" s="8" t="s">
        <v>50</v>
      </c>
      <c r="C86" s="9" t="s">
        <v>64</v>
      </c>
      <c r="D86" s="93">
        <f t="shared" si="25"/>
        <v>15</v>
      </c>
      <c r="E86" s="11">
        <f t="shared" si="22"/>
        <v>4.666666666666667</v>
      </c>
      <c r="F86" s="95">
        <v>0.23</v>
      </c>
      <c r="G86" s="11">
        <f t="shared" si="23"/>
        <v>70</v>
      </c>
      <c r="H86" s="15">
        <v>5.74</v>
      </c>
      <c r="I86" s="17">
        <f t="shared" si="24"/>
        <v>86.100000000000009</v>
      </c>
      <c r="K86" s="145">
        <v>0</v>
      </c>
      <c r="L86" s="150">
        <f t="shared" si="26"/>
        <v>0</v>
      </c>
      <c r="M86" s="148">
        <v>0</v>
      </c>
      <c r="N86" s="152">
        <f t="shared" si="27"/>
        <v>0</v>
      </c>
      <c r="O86" s="146">
        <v>5</v>
      </c>
      <c r="P86" s="150">
        <f t="shared" si="28"/>
        <v>28.700000000000003</v>
      </c>
      <c r="Q86" s="148">
        <v>4</v>
      </c>
      <c r="R86" s="152">
        <f t="shared" si="29"/>
        <v>22.96</v>
      </c>
      <c r="S86" s="146">
        <v>4</v>
      </c>
      <c r="T86" s="150">
        <f t="shared" si="30"/>
        <v>22.96</v>
      </c>
      <c r="U86" s="156">
        <v>2</v>
      </c>
      <c r="V86" s="158">
        <f t="shared" si="31"/>
        <v>11.48</v>
      </c>
      <c r="W86" s="142"/>
      <c r="X86" s="142"/>
    </row>
    <row r="87" spans="1:24" ht="22.2" thickBot="1">
      <c r="A87" s="159">
        <v>81</v>
      </c>
      <c r="B87" s="58" t="s">
        <v>92</v>
      </c>
      <c r="C87" s="9" t="s">
        <v>67</v>
      </c>
      <c r="D87" s="93">
        <f t="shared" si="25"/>
        <v>5</v>
      </c>
      <c r="E87" s="11">
        <f t="shared" si="22"/>
        <v>22.764227642276424</v>
      </c>
      <c r="F87" s="95">
        <v>0.23</v>
      </c>
      <c r="G87" s="11">
        <f t="shared" si="23"/>
        <v>113.82113821138212</v>
      </c>
      <c r="H87" s="15">
        <v>28</v>
      </c>
      <c r="I87" s="17">
        <f t="shared" si="24"/>
        <v>140</v>
      </c>
      <c r="K87" s="145">
        <v>0</v>
      </c>
      <c r="L87" s="150">
        <f t="shared" si="26"/>
        <v>0</v>
      </c>
      <c r="M87" s="148">
        <v>2</v>
      </c>
      <c r="N87" s="152">
        <f t="shared" si="27"/>
        <v>56</v>
      </c>
      <c r="O87" s="146">
        <v>0</v>
      </c>
      <c r="P87" s="150">
        <f t="shared" si="28"/>
        <v>0</v>
      </c>
      <c r="Q87" s="148">
        <v>2</v>
      </c>
      <c r="R87" s="152">
        <f t="shared" si="29"/>
        <v>56</v>
      </c>
      <c r="S87" s="146">
        <v>0</v>
      </c>
      <c r="T87" s="150">
        <f t="shared" si="30"/>
        <v>0</v>
      </c>
      <c r="U87" s="156">
        <v>1</v>
      </c>
      <c r="V87" s="158">
        <f t="shared" si="31"/>
        <v>28</v>
      </c>
      <c r="W87" s="142"/>
      <c r="X87" s="142"/>
    </row>
    <row r="88" spans="1:24" ht="15" thickBot="1">
      <c r="A88" s="159">
        <v>82</v>
      </c>
      <c r="B88" s="8" t="s">
        <v>46</v>
      </c>
      <c r="C88" s="9" t="s">
        <v>64</v>
      </c>
      <c r="D88" s="93">
        <f t="shared" si="25"/>
        <v>12</v>
      </c>
      <c r="E88" s="11">
        <f t="shared" si="22"/>
        <v>7.3170731707317076</v>
      </c>
      <c r="F88" s="95">
        <v>0.23</v>
      </c>
      <c r="G88" s="11">
        <f t="shared" si="23"/>
        <v>87.804878048780495</v>
      </c>
      <c r="H88" s="15">
        <v>9</v>
      </c>
      <c r="I88" s="17">
        <f t="shared" si="24"/>
        <v>108</v>
      </c>
      <c r="K88" s="145">
        <v>0</v>
      </c>
      <c r="L88" s="150">
        <f t="shared" si="26"/>
        <v>0</v>
      </c>
      <c r="M88" s="148">
        <v>5</v>
      </c>
      <c r="N88" s="152">
        <f t="shared" si="27"/>
        <v>45</v>
      </c>
      <c r="O88" s="146">
        <v>0</v>
      </c>
      <c r="P88" s="150">
        <f t="shared" si="28"/>
        <v>0</v>
      </c>
      <c r="Q88" s="148">
        <v>2</v>
      </c>
      <c r="R88" s="152">
        <f t="shared" si="29"/>
        <v>18</v>
      </c>
      <c r="S88" s="146">
        <v>0</v>
      </c>
      <c r="T88" s="150">
        <f t="shared" si="30"/>
        <v>0</v>
      </c>
      <c r="U88" s="156">
        <v>5</v>
      </c>
      <c r="V88" s="158">
        <f t="shared" si="31"/>
        <v>45</v>
      </c>
      <c r="W88" s="142"/>
      <c r="X88" s="142"/>
    </row>
    <row r="89" spans="1:24" ht="21" thickBot="1">
      <c r="A89" s="159">
        <v>83</v>
      </c>
      <c r="B89" s="102" t="s">
        <v>271</v>
      </c>
      <c r="C89" s="103" t="s">
        <v>84</v>
      </c>
      <c r="D89" s="93">
        <f t="shared" si="25"/>
        <v>4</v>
      </c>
      <c r="E89" s="94">
        <f t="shared" si="22"/>
        <v>178.86178861788619</v>
      </c>
      <c r="F89" s="95">
        <v>0.23</v>
      </c>
      <c r="G89" s="94">
        <f t="shared" si="23"/>
        <v>715.44715447154476</v>
      </c>
      <c r="H89" s="104">
        <v>220</v>
      </c>
      <c r="I89" s="89">
        <f t="shared" si="24"/>
        <v>880</v>
      </c>
      <c r="K89" s="145">
        <v>0</v>
      </c>
      <c r="L89" s="150">
        <f t="shared" si="26"/>
        <v>0</v>
      </c>
      <c r="M89" s="148">
        <v>0</v>
      </c>
      <c r="N89" s="152">
        <f t="shared" si="27"/>
        <v>0</v>
      </c>
      <c r="O89" s="146">
        <v>0</v>
      </c>
      <c r="P89" s="150">
        <f t="shared" si="28"/>
        <v>0</v>
      </c>
      <c r="Q89" s="148">
        <v>0</v>
      </c>
      <c r="R89" s="152">
        <f t="shared" si="29"/>
        <v>0</v>
      </c>
      <c r="S89" s="146">
        <v>0</v>
      </c>
      <c r="T89" s="150">
        <f t="shared" si="30"/>
        <v>0</v>
      </c>
      <c r="U89" s="156">
        <v>4</v>
      </c>
      <c r="V89" s="158">
        <f t="shared" si="31"/>
        <v>880</v>
      </c>
      <c r="W89" s="142"/>
      <c r="X89" s="142"/>
    </row>
    <row r="90" spans="1:24" ht="15" thickBot="1">
      <c r="A90" s="159">
        <v>84</v>
      </c>
      <c r="B90" s="105" t="s">
        <v>272</v>
      </c>
      <c r="C90" s="81" t="s">
        <v>84</v>
      </c>
      <c r="D90" s="93">
        <f t="shared" si="25"/>
        <v>4</v>
      </c>
      <c r="E90" s="106">
        <f t="shared" si="22"/>
        <v>91.056910569105696</v>
      </c>
      <c r="F90" s="95">
        <v>0.23</v>
      </c>
      <c r="G90" s="106">
        <f t="shared" si="23"/>
        <v>364.22764227642278</v>
      </c>
      <c r="H90" s="104">
        <v>112</v>
      </c>
      <c r="I90" s="89">
        <f t="shared" si="24"/>
        <v>448</v>
      </c>
      <c r="K90" s="145">
        <v>0</v>
      </c>
      <c r="L90" s="150">
        <f t="shared" si="26"/>
        <v>0</v>
      </c>
      <c r="M90" s="148">
        <v>0</v>
      </c>
      <c r="N90" s="152">
        <f t="shared" si="27"/>
        <v>0</v>
      </c>
      <c r="O90" s="146">
        <v>0</v>
      </c>
      <c r="P90" s="150">
        <f t="shared" si="28"/>
        <v>0</v>
      </c>
      <c r="Q90" s="148">
        <v>0</v>
      </c>
      <c r="R90" s="152">
        <f t="shared" si="29"/>
        <v>0</v>
      </c>
      <c r="S90" s="146">
        <v>0</v>
      </c>
      <c r="T90" s="150">
        <f t="shared" si="30"/>
        <v>0</v>
      </c>
      <c r="U90" s="156">
        <v>4</v>
      </c>
      <c r="V90" s="158">
        <f t="shared" si="31"/>
        <v>448</v>
      </c>
      <c r="W90" s="142"/>
      <c r="X90" s="142"/>
    </row>
    <row r="91" spans="1:24" ht="32.4" thickBot="1">
      <c r="A91" s="159">
        <v>85</v>
      </c>
      <c r="B91" s="107" t="s">
        <v>142</v>
      </c>
      <c r="C91" s="108" t="s">
        <v>153</v>
      </c>
      <c r="D91" s="93">
        <f t="shared" si="25"/>
        <v>8</v>
      </c>
      <c r="E91" s="83">
        <f t="shared" si="22"/>
        <v>5.2845528455284549</v>
      </c>
      <c r="F91" s="95">
        <v>0.23</v>
      </c>
      <c r="G91" s="88">
        <f t="shared" si="23"/>
        <v>42.27642276422764</v>
      </c>
      <c r="H91" s="84">
        <v>6.5</v>
      </c>
      <c r="I91" s="85">
        <f t="shared" si="24"/>
        <v>52</v>
      </c>
      <c r="K91" s="145">
        <v>0</v>
      </c>
      <c r="L91" s="150">
        <f t="shared" si="26"/>
        <v>0</v>
      </c>
      <c r="M91" s="148">
        <v>0</v>
      </c>
      <c r="N91" s="152">
        <f t="shared" si="27"/>
        <v>0</v>
      </c>
      <c r="O91" s="146">
        <v>5</v>
      </c>
      <c r="P91" s="150">
        <f t="shared" si="28"/>
        <v>32.5</v>
      </c>
      <c r="Q91" s="148">
        <v>0</v>
      </c>
      <c r="R91" s="152">
        <f t="shared" si="29"/>
        <v>0</v>
      </c>
      <c r="S91" s="146">
        <v>1</v>
      </c>
      <c r="T91" s="150">
        <f t="shared" si="30"/>
        <v>6.5</v>
      </c>
      <c r="U91" s="156">
        <v>2</v>
      </c>
      <c r="V91" s="158">
        <f t="shared" si="31"/>
        <v>13</v>
      </c>
      <c r="W91" s="142"/>
      <c r="X91" s="142"/>
    </row>
    <row r="92" spans="1:24" s="25" customFormat="1" ht="32.4" thickBot="1">
      <c r="A92" s="159">
        <v>86</v>
      </c>
      <c r="B92" s="134" t="s">
        <v>220</v>
      </c>
      <c r="C92" s="108" t="s">
        <v>153</v>
      </c>
      <c r="D92" s="93">
        <f t="shared" si="25"/>
        <v>5</v>
      </c>
      <c r="E92" s="83">
        <f t="shared" si="22"/>
        <v>5.2845528455284549</v>
      </c>
      <c r="F92" s="95">
        <v>0.23</v>
      </c>
      <c r="G92" s="88">
        <f t="shared" si="23"/>
        <v>26.422764227642276</v>
      </c>
      <c r="H92" s="84">
        <v>6.5</v>
      </c>
      <c r="I92" s="85">
        <f t="shared" si="24"/>
        <v>32.5</v>
      </c>
      <c r="K92" s="145">
        <v>0</v>
      </c>
      <c r="L92" s="150">
        <f t="shared" si="26"/>
        <v>0</v>
      </c>
      <c r="M92" s="148">
        <v>2</v>
      </c>
      <c r="N92" s="152">
        <f t="shared" si="27"/>
        <v>13</v>
      </c>
      <c r="O92" s="146">
        <v>0</v>
      </c>
      <c r="P92" s="150">
        <f t="shared" si="28"/>
        <v>0</v>
      </c>
      <c r="Q92" s="148">
        <v>0</v>
      </c>
      <c r="R92" s="152">
        <f t="shared" si="29"/>
        <v>0</v>
      </c>
      <c r="S92" s="146">
        <v>1</v>
      </c>
      <c r="T92" s="150">
        <f t="shared" si="30"/>
        <v>6.5</v>
      </c>
      <c r="U92" s="156">
        <v>2</v>
      </c>
      <c r="V92" s="158">
        <f t="shared" si="31"/>
        <v>13</v>
      </c>
      <c r="W92" s="142"/>
      <c r="X92" s="142"/>
    </row>
    <row r="93" spans="1:24" s="25" customFormat="1" ht="32.4" thickBot="1">
      <c r="A93" s="159">
        <v>87</v>
      </c>
      <c r="B93" s="134" t="s">
        <v>214</v>
      </c>
      <c r="C93" s="108" t="s">
        <v>66</v>
      </c>
      <c r="D93" s="93">
        <f t="shared" si="25"/>
        <v>7</v>
      </c>
      <c r="E93" s="83">
        <f t="shared" si="22"/>
        <v>9.7560975609756095</v>
      </c>
      <c r="F93" s="95">
        <v>0.23</v>
      </c>
      <c r="G93" s="88">
        <f t="shared" si="23"/>
        <v>68.292682926829272</v>
      </c>
      <c r="H93" s="84">
        <v>12</v>
      </c>
      <c r="I93" s="85">
        <f t="shared" si="24"/>
        <v>84</v>
      </c>
      <c r="K93" s="145">
        <v>0</v>
      </c>
      <c r="L93" s="150">
        <f t="shared" si="26"/>
        <v>0</v>
      </c>
      <c r="M93" s="148">
        <v>1</v>
      </c>
      <c r="N93" s="152">
        <f t="shared" si="27"/>
        <v>12</v>
      </c>
      <c r="O93" s="146">
        <v>0</v>
      </c>
      <c r="P93" s="150">
        <f t="shared" si="28"/>
        <v>0</v>
      </c>
      <c r="Q93" s="148">
        <v>4</v>
      </c>
      <c r="R93" s="152">
        <f t="shared" si="29"/>
        <v>48</v>
      </c>
      <c r="S93" s="146">
        <v>1</v>
      </c>
      <c r="T93" s="150">
        <f t="shared" si="30"/>
        <v>12</v>
      </c>
      <c r="U93" s="156">
        <v>1</v>
      </c>
      <c r="V93" s="158">
        <f t="shared" si="31"/>
        <v>12</v>
      </c>
      <c r="W93" s="142"/>
      <c r="X93" s="142"/>
    </row>
    <row r="94" spans="1:24" ht="39.75" customHeight="1" thickBot="1">
      <c r="A94" s="159">
        <v>88</v>
      </c>
      <c r="B94" s="109" t="s">
        <v>141</v>
      </c>
      <c r="C94" s="108" t="s">
        <v>153</v>
      </c>
      <c r="D94" s="93">
        <f t="shared" si="25"/>
        <v>7</v>
      </c>
      <c r="E94" s="83">
        <f t="shared" si="22"/>
        <v>2.8943089430894311</v>
      </c>
      <c r="F94" s="95">
        <v>0.23</v>
      </c>
      <c r="G94" s="88">
        <f t="shared" si="23"/>
        <v>20.260162601626018</v>
      </c>
      <c r="H94" s="88">
        <v>3.56</v>
      </c>
      <c r="I94" s="85">
        <f t="shared" si="24"/>
        <v>24.92</v>
      </c>
      <c r="K94" s="145">
        <v>0</v>
      </c>
      <c r="L94" s="150">
        <f t="shared" si="26"/>
        <v>0</v>
      </c>
      <c r="M94" s="148">
        <v>0</v>
      </c>
      <c r="N94" s="152">
        <f t="shared" si="27"/>
        <v>0</v>
      </c>
      <c r="O94" s="146">
        <v>0</v>
      </c>
      <c r="P94" s="150">
        <f t="shared" si="28"/>
        <v>0</v>
      </c>
      <c r="Q94" s="148">
        <v>5</v>
      </c>
      <c r="R94" s="152">
        <f t="shared" si="29"/>
        <v>17.8</v>
      </c>
      <c r="S94" s="146">
        <v>1</v>
      </c>
      <c r="T94" s="150">
        <f t="shared" si="30"/>
        <v>3.56</v>
      </c>
      <c r="U94" s="156">
        <v>1</v>
      </c>
      <c r="V94" s="158">
        <f t="shared" si="31"/>
        <v>3.56</v>
      </c>
      <c r="W94" s="142"/>
      <c r="X94" s="142"/>
    </row>
    <row r="95" spans="1:24" ht="32.4" thickBot="1">
      <c r="A95" s="159">
        <v>89</v>
      </c>
      <c r="B95" s="110" t="s">
        <v>139</v>
      </c>
      <c r="C95" s="108" t="s">
        <v>153</v>
      </c>
      <c r="D95" s="93">
        <f t="shared" si="25"/>
        <v>33</v>
      </c>
      <c r="E95" s="83">
        <f t="shared" si="22"/>
        <v>2.9268292682926829</v>
      </c>
      <c r="F95" s="95">
        <v>0.23</v>
      </c>
      <c r="G95" s="88">
        <f t="shared" si="23"/>
        <v>96.58536585365853</v>
      </c>
      <c r="H95" s="88">
        <v>3.6</v>
      </c>
      <c r="I95" s="89">
        <f t="shared" si="24"/>
        <v>118.8</v>
      </c>
      <c r="K95" s="145">
        <v>0</v>
      </c>
      <c r="L95" s="150">
        <f t="shared" si="26"/>
        <v>0</v>
      </c>
      <c r="M95" s="148">
        <v>30</v>
      </c>
      <c r="N95" s="152">
        <f t="shared" si="27"/>
        <v>108</v>
      </c>
      <c r="O95" s="146">
        <v>0</v>
      </c>
      <c r="P95" s="150">
        <f t="shared" si="28"/>
        <v>0</v>
      </c>
      <c r="Q95" s="148">
        <v>1</v>
      </c>
      <c r="R95" s="152">
        <f t="shared" si="29"/>
        <v>3.6</v>
      </c>
      <c r="S95" s="146">
        <v>1</v>
      </c>
      <c r="T95" s="150">
        <f t="shared" si="30"/>
        <v>3.6</v>
      </c>
      <c r="U95" s="156">
        <v>1</v>
      </c>
      <c r="V95" s="158">
        <f t="shared" si="31"/>
        <v>3.6</v>
      </c>
      <c r="W95" s="142"/>
      <c r="X95" s="142"/>
    </row>
    <row r="96" spans="1:24" ht="32.4" thickBot="1">
      <c r="A96" s="159">
        <v>90</v>
      </c>
      <c r="B96" s="110" t="s">
        <v>140</v>
      </c>
      <c r="C96" s="111" t="s">
        <v>153</v>
      </c>
      <c r="D96" s="93">
        <f t="shared" si="25"/>
        <v>25</v>
      </c>
      <c r="E96" s="83">
        <f t="shared" si="22"/>
        <v>1.6666666666666665</v>
      </c>
      <c r="F96" s="95">
        <v>0.23</v>
      </c>
      <c r="G96" s="88">
        <f t="shared" si="23"/>
        <v>41.666666666666664</v>
      </c>
      <c r="H96" s="88">
        <v>2.0499999999999998</v>
      </c>
      <c r="I96" s="89">
        <f t="shared" si="24"/>
        <v>51.249999999999993</v>
      </c>
      <c r="J96" s="77"/>
      <c r="K96" s="145">
        <v>0</v>
      </c>
      <c r="L96" s="150">
        <f t="shared" si="26"/>
        <v>0</v>
      </c>
      <c r="M96" s="148">
        <v>20</v>
      </c>
      <c r="N96" s="152">
        <f t="shared" si="27"/>
        <v>41</v>
      </c>
      <c r="O96" s="146">
        <v>0</v>
      </c>
      <c r="P96" s="150">
        <f t="shared" si="28"/>
        <v>0</v>
      </c>
      <c r="Q96" s="148">
        <v>3</v>
      </c>
      <c r="R96" s="152">
        <f t="shared" si="29"/>
        <v>6.1499999999999995</v>
      </c>
      <c r="S96" s="146">
        <v>1</v>
      </c>
      <c r="T96" s="150">
        <f t="shared" si="30"/>
        <v>2.0499999999999998</v>
      </c>
      <c r="U96" s="156">
        <v>1</v>
      </c>
      <c r="V96" s="158">
        <f t="shared" si="31"/>
        <v>2.0499999999999998</v>
      </c>
      <c r="W96" s="142"/>
      <c r="X96" s="142"/>
    </row>
    <row r="97" spans="1:24" ht="15" thickBot="1">
      <c r="A97" s="159">
        <v>91</v>
      </c>
      <c r="B97" s="90" t="s">
        <v>273</v>
      </c>
      <c r="C97" s="81" t="s">
        <v>84</v>
      </c>
      <c r="D97" s="93">
        <f t="shared" si="25"/>
        <v>14</v>
      </c>
      <c r="E97" s="83">
        <f t="shared" ref="E97:E103" si="32">H97/(1+F97)</f>
        <v>146.34146341463415</v>
      </c>
      <c r="F97" s="95">
        <v>0.23</v>
      </c>
      <c r="G97" s="88">
        <f t="shared" ref="G97:G103" si="33">D97*E97</f>
        <v>2048.7804878048782</v>
      </c>
      <c r="H97" s="88">
        <v>180</v>
      </c>
      <c r="I97" s="89">
        <f t="shared" ref="I97:I103" si="34">D97*H97</f>
        <v>2520</v>
      </c>
      <c r="K97" s="145">
        <v>0</v>
      </c>
      <c r="L97" s="150">
        <f t="shared" si="26"/>
        <v>0</v>
      </c>
      <c r="M97" s="148">
        <v>0</v>
      </c>
      <c r="N97" s="152">
        <f t="shared" si="27"/>
        <v>0</v>
      </c>
      <c r="O97" s="146">
        <v>0</v>
      </c>
      <c r="P97" s="150">
        <f t="shared" si="28"/>
        <v>0</v>
      </c>
      <c r="Q97" s="148">
        <v>4</v>
      </c>
      <c r="R97" s="152">
        <f t="shared" si="29"/>
        <v>720</v>
      </c>
      <c r="S97" s="146">
        <v>0</v>
      </c>
      <c r="T97" s="150">
        <f t="shared" si="30"/>
        <v>0</v>
      </c>
      <c r="U97" s="156">
        <v>10</v>
      </c>
      <c r="V97" s="158">
        <f t="shared" si="31"/>
        <v>1800</v>
      </c>
      <c r="W97" s="142"/>
      <c r="X97" s="142"/>
    </row>
    <row r="98" spans="1:24" ht="15" thickBot="1">
      <c r="A98" s="159">
        <v>92</v>
      </c>
      <c r="B98" s="90" t="s">
        <v>274</v>
      </c>
      <c r="C98" s="81" t="s">
        <v>84</v>
      </c>
      <c r="D98" s="93">
        <f t="shared" si="25"/>
        <v>10</v>
      </c>
      <c r="E98" s="83">
        <f t="shared" si="32"/>
        <v>79.674796747967477</v>
      </c>
      <c r="F98" s="95">
        <v>0.23</v>
      </c>
      <c r="G98" s="88">
        <f t="shared" si="33"/>
        <v>796.7479674796748</v>
      </c>
      <c r="H98" s="88">
        <v>98</v>
      </c>
      <c r="I98" s="89">
        <f t="shared" si="34"/>
        <v>980</v>
      </c>
      <c r="K98" s="145">
        <v>0</v>
      </c>
      <c r="L98" s="150">
        <f t="shared" si="26"/>
        <v>0</v>
      </c>
      <c r="M98" s="148">
        <v>0</v>
      </c>
      <c r="N98" s="152">
        <f t="shared" si="27"/>
        <v>0</v>
      </c>
      <c r="O98" s="146">
        <v>0</v>
      </c>
      <c r="P98" s="150">
        <f t="shared" si="28"/>
        <v>0</v>
      </c>
      <c r="Q98" s="148">
        <v>0</v>
      </c>
      <c r="R98" s="152">
        <f t="shared" si="29"/>
        <v>0</v>
      </c>
      <c r="S98" s="146">
        <v>0</v>
      </c>
      <c r="T98" s="150">
        <f t="shared" si="30"/>
        <v>0</v>
      </c>
      <c r="U98" s="156">
        <v>10</v>
      </c>
      <c r="V98" s="158">
        <f t="shared" si="31"/>
        <v>980</v>
      </c>
      <c r="W98" s="142"/>
      <c r="X98" s="142"/>
    </row>
    <row r="99" spans="1:24" ht="15" thickBot="1">
      <c r="A99" s="159">
        <v>93</v>
      </c>
      <c r="B99" s="90" t="s">
        <v>28</v>
      </c>
      <c r="C99" s="81" t="s">
        <v>84</v>
      </c>
      <c r="D99" s="93">
        <f t="shared" si="25"/>
        <v>18</v>
      </c>
      <c r="E99" s="83">
        <f t="shared" si="32"/>
        <v>31.707317073170731</v>
      </c>
      <c r="F99" s="95">
        <v>0.23</v>
      </c>
      <c r="G99" s="88">
        <f t="shared" si="33"/>
        <v>570.73170731707319</v>
      </c>
      <c r="H99" s="88">
        <v>39</v>
      </c>
      <c r="I99" s="89">
        <f t="shared" si="34"/>
        <v>702</v>
      </c>
      <c r="K99" s="145">
        <v>0</v>
      </c>
      <c r="L99" s="150">
        <f t="shared" si="26"/>
        <v>0</v>
      </c>
      <c r="M99" s="148">
        <v>0</v>
      </c>
      <c r="N99" s="152">
        <f t="shared" si="27"/>
        <v>0</v>
      </c>
      <c r="O99" s="146">
        <v>1</v>
      </c>
      <c r="P99" s="150">
        <f t="shared" si="28"/>
        <v>39</v>
      </c>
      <c r="Q99" s="148">
        <v>7</v>
      </c>
      <c r="R99" s="152">
        <f t="shared" si="29"/>
        <v>273</v>
      </c>
      <c r="S99" s="146">
        <v>0</v>
      </c>
      <c r="T99" s="150">
        <f t="shared" si="30"/>
        <v>0</v>
      </c>
      <c r="U99" s="156">
        <v>10</v>
      </c>
      <c r="V99" s="158">
        <f t="shared" si="31"/>
        <v>390</v>
      </c>
      <c r="W99" s="142"/>
      <c r="X99" s="142"/>
    </row>
    <row r="100" spans="1:24" ht="15" thickBot="1">
      <c r="A100" s="159">
        <v>94</v>
      </c>
      <c r="B100" s="139" t="s">
        <v>231</v>
      </c>
      <c r="C100" s="81" t="s">
        <v>66</v>
      </c>
      <c r="D100" s="93">
        <f t="shared" si="25"/>
        <v>11</v>
      </c>
      <c r="E100" s="83">
        <f t="shared" si="32"/>
        <v>47.967479674796749</v>
      </c>
      <c r="F100" s="95">
        <v>0.23</v>
      </c>
      <c r="G100" s="88">
        <f t="shared" si="33"/>
        <v>527.64227642276421</v>
      </c>
      <c r="H100" s="88">
        <v>59</v>
      </c>
      <c r="I100" s="89">
        <f t="shared" si="34"/>
        <v>649</v>
      </c>
      <c r="K100" s="145">
        <v>0</v>
      </c>
      <c r="L100" s="150">
        <f t="shared" si="26"/>
        <v>0</v>
      </c>
      <c r="M100" s="148">
        <v>0</v>
      </c>
      <c r="N100" s="152">
        <f t="shared" si="27"/>
        <v>0</v>
      </c>
      <c r="O100" s="146">
        <v>0</v>
      </c>
      <c r="P100" s="150">
        <f t="shared" si="28"/>
        <v>0</v>
      </c>
      <c r="Q100" s="148">
        <v>0</v>
      </c>
      <c r="R100" s="152">
        <f t="shared" si="29"/>
        <v>0</v>
      </c>
      <c r="S100" s="146">
        <v>0</v>
      </c>
      <c r="T100" s="150">
        <f t="shared" si="30"/>
        <v>0</v>
      </c>
      <c r="U100" s="156">
        <v>11</v>
      </c>
      <c r="V100" s="158">
        <f t="shared" si="31"/>
        <v>649</v>
      </c>
      <c r="W100" s="142"/>
      <c r="X100" s="142"/>
    </row>
    <row r="101" spans="1:24" s="25" customFormat="1" ht="15" thickBot="1">
      <c r="A101" s="159">
        <v>95</v>
      </c>
      <c r="B101" s="139" t="s">
        <v>230</v>
      </c>
      <c r="C101" s="81" t="s">
        <v>66</v>
      </c>
      <c r="D101" s="93">
        <f t="shared" si="25"/>
        <v>8</v>
      </c>
      <c r="E101" s="83">
        <f t="shared" si="32"/>
        <v>47.967479674796749</v>
      </c>
      <c r="F101" s="95">
        <v>0.23</v>
      </c>
      <c r="G101" s="88">
        <f t="shared" si="33"/>
        <v>383.73983739837399</v>
      </c>
      <c r="H101" s="88">
        <v>59</v>
      </c>
      <c r="I101" s="89">
        <f t="shared" si="34"/>
        <v>472</v>
      </c>
      <c r="K101" s="145">
        <v>0</v>
      </c>
      <c r="L101" s="150">
        <f t="shared" si="26"/>
        <v>0</v>
      </c>
      <c r="M101" s="148">
        <v>0</v>
      </c>
      <c r="N101" s="152">
        <f t="shared" si="27"/>
        <v>0</v>
      </c>
      <c r="O101" s="146">
        <v>5</v>
      </c>
      <c r="P101" s="150">
        <f t="shared" si="28"/>
        <v>295</v>
      </c>
      <c r="Q101" s="148">
        <v>1</v>
      </c>
      <c r="R101" s="152">
        <f t="shared" si="29"/>
        <v>59</v>
      </c>
      <c r="S101" s="146">
        <v>0</v>
      </c>
      <c r="T101" s="150">
        <f t="shared" si="30"/>
        <v>0</v>
      </c>
      <c r="U101" s="156">
        <v>2</v>
      </c>
      <c r="V101" s="158">
        <f t="shared" si="31"/>
        <v>118</v>
      </c>
      <c r="W101" s="142"/>
      <c r="X101" s="142"/>
    </row>
    <row r="102" spans="1:24" ht="15" thickBot="1">
      <c r="A102" s="159">
        <v>96</v>
      </c>
      <c r="B102" s="90" t="s">
        <v>13</v>
      </c>
      <c r="C102" s="26" t="s">
        <v>64</v>
      </c>
      <c r="D102" s="93">
        <f t="shared" si="25"/>
        <v>41</v>
      </c>
      <c r="E102" s="22">
        <f t="shared" si="32"/>
        <v>1.6910569105691058</v>
      </c>
      <c r="F102" s="95">
        <v>0.23</v>
      </c>
      <c r="G102" s="12">
        <f t="shared" si="33"/>
        <v>69.333333333333343</v>
      </c>
      <c r="H102" s="12">
        <v>2.08</v>
      </c>
      <c r="I102" s="17">
        <f t="shared" si="34"/>
        <v>85.28</v>
      </c>
      <c r="K102" s="145">
        <v>4</v>
      </c>
      <c r="L102" s="150">
        <f t="shared" si="26"/>
        <v>8.32</v>
      </c>
      <c r="M102" s="148">
        <v>10</v>
      </c>
      <c r="N102" s="152">
        <f t="shared" si="27"/>
        <v>20.8</v>
      </c>
      <c r="O102" s="146">
        <v>5</v>
      </c>
      <c r="P102" s="150">
        <f t="shared" si="28"/>
        <v>10.4</v>
      </c>
      <c r="Q102" s="148">
        <v>2</v>
      </c>
      <c r="R102" s="152">
        <f t="shared" si="29"/>
        <v>4.16</v>
      </c>
      <c r="S102" s="146">
        <v>0</v>
      </c>
      <c r="T102" s="150">
        <f t="shared" si="30"/>
        <v>0</v>
      </c>
      <c r="U102" s="156">
        <v>20</v>
      </c>
      <c r="V102" s="158">
        <f t="shared" si="31"/>
        <v>41.6</v>
      </c>
      <c r="W102" s="142"/>
      <c r="X102" s="142"/>
    </row>
    <row r="103" spans="1:24" ht="15" thickBot="1">
      <c r="A103" s="159">
        <v>97</v>
      </c>
      <c r="B103" s="90" t="s">
        <v>14</v>
      </c>
      <c r="C103" s="26" t="s">
        <v>64</v>
      </c>
      <c r="D103" s="93">
        <f t="shared" si="25"/>
        <v>67</v>
      </c>
      <c r="E103" s="22">
        <f t="shared" si="32"/>
        <v>1.6910569105691058</v>
      </c>
      <c r="F103" s="95">
        <v>0.23</v>
      </c>
      <c r="G103" s="12">
        <f t="shared" si="33"/>
        <v>113.30081300813009</v>
      </c>
      <c r="H103" s="12">
        <v>2.08</v>
      </c>
      <c r="I103" s="17">
        <f t="shared" si="34"/>
        <v>139.36000000000001</v>
      </c>
      <c r="K103" s="145">
        <v>9</v>
      </c>
      <c r="L103" s="150">
        <f t="shared" si="26"/>
        <v>18.72</v>
      </c>
      <c r="M103" s="148">
        <v>10</v>
      </c>
      <c r="N103" s="152">
        <f t="shared" si="27"/>
        <v>20.8</v>
      </c>
      <c r="O103" s="146">
        <v>0</v>
      </c>
      <c r="P103" s="150">
        <f t="shared" si="28"/>
        <v>0</v>
      </c>
      <c r="Q103" s="148">
        <v>6</v>
      </c>
      <c r="R103" s="152">
        <f t="shared" si="29"/>
        <v>12.48</v>
      </c>
      <c r="S103" s="146">
        <v>2</v>
      </c>
      <c r="T103" s="150">
        <f t="shared" si="30"/>
        <v>4.16</v>
      </c>
      <c r="U103" s="156">
        <v>40</v>
      </c>
      <c r="V103" s="158">
        <f t="shared" si="31"/>
        <v>83.2</v>
      </c>
      <c r="W103" s="142"/>
      <c r="X103" s="142"/>
    </row>
    <row r="104" spans="1:24" ht="21" thickBot="1">
      <c r="A104" s="159">
        <v>98</v>
      </c>
      <c r="B104" s="140" t="s">
        <v>190</v>
      </c>
      <c r="C104" s="9" t="s">
        <v>198</v>
      </c>
      <c r="D104" s="93">
        <f t="shared" si="25"/>
        <v>110</v>
      </c>
      <c r="E104" s="22">
        <f t="shared" ref="E104:E141" si="35">H104/(1+F104)</f>
        <v>1.6910569105691058</v>
      </c>
      <c r="F104" s="95">
        <v>0.23</v>
      </c>
      <c r="G104" s="12">
        <f t="shared" ref="G104:G141" si="36">D104*E104</f>
        <v>186.01626016260164</v>
      </c>
      <c r="H104" s="12">
        <v>2.08</v>
      </c>
      <c r="I104" s="17">
        <f t="shared" ref="I104:I141" si="37">D104*H104</f>
        <v>228.8</v>
      </c>
      <c r="K104" s="145">
        <v>40</v>
      </c>
      <c r="L104" s="150">
        <f t="shared" si="26"/>
        <v>83.2</v>
      </c>
      <c r="M104" s="148">
        <v>10</v>
      </c>
      <c r="N104" s="152">
        <f t="shared" si="27"/>
        <v>20.8</v>
      </c>
      <c r="O104" s="146">
        <v>0</v>
      </c>
      <c r="P104" s="150">
        <f t="shared" si="28"/>
        <v>0</v>
      </c>
      <c r="Q104" s="148">
        <v>10</v>
      </c>
      <c r="R104" s="152">
        <f t="shared" si="29"/>
        <v>20.8</v>
      </c>
      <c r="S104" s="146">
        <v>0</v>
      </c>
      <c r="T104" s="150">
        <f t="shared" si="30"/>
        <v>0</v>
      </c>
      <c r="U104" s="156">
        <v>50</v>
      </c>
      <c r="V104" s="158">
        <f t="shared" si="31"/>
        <v>104</v>
      </c>
      <c r="W104" s="142"/>
      <c r="X104" s="142"/>
    </row>
    <row r="105" spans="1:24" ht="31.2" thickBot="1">
      <c r="A105" s="159">
        <v>99</v>
      </c>
      <c r="B105" s="140" t="s">
        <v>91</v>
      </c>
      <c r="C105" s="9" t="s">
        <v>198</v>
      </c>
      <c r="D105" s="93">
        <f t="shared" si="25"/>
        <v>32</v>
      </c>
      <c r="E105" s="22">
        <f t="shared" si="35"/>
        <v>1.6910569105691058</v>
      </c>
      <c r="F105" s="95">
        <v>0.23</v>
      </c>
      <c r="G105" s="12">
        <f t="shared" si="36"/>
        <v>54.113821138211385</v>
      </c>
      <c r="H105" s="12">
        <v>2.08</v>
      </c>
      <c r="I105" s="17">
        <f t="shared" si="37"/>
        <v>66.56</v>
      </c>
      <c r="K105" s="145">
        <v>0</v>
      </c>
      <c r="L105" s="150">
        <f t="shared" si="26"/>
        <v>0</v>
      </c>
      <c r="M105" s="148">
        <v>10</v>
      </c>
      <c r="N105" s="152">
        <f t="shared" si="27"/>
        <v>20.8</v>
      </c>
      <c r="O105" s="146">
        <v>5</v>
      </c>
      <c r="P105" s="150">
        <f t="shared" si="28"/>
        <v>10.4</v>
      </c>
      <c r="Q105" s="148">
        <v>5</v>
      </c>
      <c r="R105" s="152">
        <f t="shared" si="29"/>
        <v>10.4</v>
      </c>
      <c r="S105" s="146">
        <v>2</v>
      </c>
      <c r="T105" s="150">
        <f t="shared" si="30"/>
        <v>4.16</v>
      </c>
      <c r="U105" s="156">
        <v>10</v>
      </c>
      <c r="V105" s="158">
        <f t="shared" si="31"/>
        <v>20.8</v>
      </c>
      <c r="W105" s="142"/>
      <c r="X105" s="142"/>
    </row>
    <row r="106" spans="1:24" ht="21" thickBot="1">
      <c r="A106" s="159">
        <v>100</v>
      </c>
      <c r="B106" s="141" t="s">
        <v>12</v>
      </c>
      <c r="C106" s="23" t="s">
        <v>66</v>
      </c>
      <c r="D106" s="93">
        <f t="shared" si="25"/>
        <v>25</v>
      </c>
      <c r="E106" s="22">
        <f t="shared" si="35"/>
        <v>2.845528455284553</v>
      </c>
      <c r="F106" s="95">
        <v>0.23</v>
      </c>
      <c r="G106" s="12">
        <f t="shared" si="36"/>
        <v>71.138211382113823</v>
      </c>
      <c r="H106" s="12">
        <v>3.5</v>
      </c>
      <c r="I106" s="17">
        <f t="shared" si="37"/>
        <v>87.5</v>
      </c>
      <c r="K106" s="145">
        <v>0</v>
      </c>
      <c r="L106" s="150">
        <f t="shared" si="26"/>
        <v>0</v>
      </c>
      <c r="M106" s="148">
        <v>2</v>
      </c>
      <c r="N106" s="152">
        <f t="shared" si="27"/>
        <v>7</v>
      </c>
      <c r="O106" s="146">
        <v>15</v>
      </c>
      <c r="P106" s="150">
        <f t="shared" si="28"/>
        <v>52.5</v>
      </c>
      <c r="Q106" s="148">
        <v>4</v>
      </c>
      <c r="R106" s="152">
        <f t="shared" si="29"/>
        <v>14</v>
      </c>
      <c r="S106" s="146">
        <v>0</v>
      </c>
      <c r="T106" s="150">
        <f t="shared" si="30"/>
        <v>0</v>
      </c>
      <c r="U106" s="156">
        <v>4</v>
      </c>
      <c r="V106" s="158">
        <f t="shared" si="31"/>
        <v>14</v>
      </c>
      <c r="W106" s="142"/>
      <c r="X106" s="142"/>
    </row>
    <row r="107" spans="1:24" ht="21" thickBot="1">
      <c r="A107" s="159">
        <v>101</v>
      </c>
      <c r="B107" s="32" t="s">
        <v>119</v>
      </c>
      <c r="C107" s="47" t="s">
        <v>94</v>
      </c>
      <c r="D107" s="93">
        <f t="shared" si="25"/>
        <v>12</v>
      </c>
      <c r="E107" s="22">
        <f t="shared" si="35"/>
        <v>5.203252032520326</v>
      </c>
      <c r="F107" s="95">
        <v>0.23</v>
      </c>
      <c r="G107" s="12">
        <f t="shared" si="36"/>
        <v>62.439024390243915</v>
      </c>
      <c r="H107" s="12">
        <v>6.4</v>
      </c>
      <c r="I107" s="17">
        <f t="shared" si="37"/>
        <v>76.800000000000011</v>
      </c>
      <c r="K107" s="145">
        <v>0</v>
      </c>
      <c r="L107" s="150">
        <f t="shared" si="26"/>
        <v>0</v>
      </c>
      <c r="M107" s="148">
        <v>2</v>
      </c>
      <c r="N107" s="152">
        <f t="shared" si="27"/>
        <v>12.8</v>
      </c>
      <c r="O107" s="146">
        <v>10</v>
      </c>
      <c r="P107" s="150">
        <f t="shared" si="28"/>
        <v>64</v>
      </c>
      <c r="Q107" s="148">
        <v>0</v>
      </c>
      <c r="R107" s="152">
        <f t="shared" si="29"/>
        <v>0</v>
      </c>
      <c r="S107" s="146">
        <v>0</v>
      </c>
      <c r="T107" s="150">
        <f t="shared" si="30"/>
        <v>0</v>
      </c>
      <c r="U107" s="156">
        <v>0</v>
      </c>
      <c r="V107" s="158">
        <f t="shared" si="31"/>
        <v>0</v>
      </c>
      <c r="W107" s="142"/>
      <c r="X107" s="142"/>
    </row>
    <row r="108" spans="1:24" ht="21" thickBot="1">
      <c r="A108" s="159">
        <v>102</v>
      </c>
      <c r="B108" s="24" t="s">
        <v>189</v>
      </c>
      <c r="C108" s="75" t="s">
        <v>66</v>
      </c>
      <c r="D108" s="93">
        <f t="shared" si="25"/>
        <v>8</v>
      </c>
      <c r="E108" s="22">
        <f t="shared" si="35"/>
        <v>14.634146341463415</v>
      </c>
      <c r="F108" s="95">
        <v>0.23</v>
      </c>
      <c r="G108" s="12">
        <f t="shared" si="36"/>
        <v>117.07317073170732</v>
      </c>
      <c r="H108" s="12">
        <v>18</v>
      </c>
      <c r="I108" s="17">
        <f t="shared" si="37"/>
        <v>144</v>
      </c>
      <c r="K108" s="145">
        <v>0</v>
      </c>
      <c r="L108" s="150">
        <f t="shared" si="26"/>
        <v>0</v>
      </c>
      <c r="M108" s="148">
        <v>2</v>
      </c>
      <c r="N108" s="152">
        <f t="shared" si="27"/>
        <v>36</v>
      </c>
      <c r="O108" s="146">
        <v>0</v>
      </c>
      <c r="P108" s="150">
        <f t="shared" si="28"/>
        <v>0</v>
      </c>
      <c r="Q108" s="148">
        <v>4</v>
      </c>
      <c r="R108" s="152">
        <f t="shared" si="29"/>
        <v>72</v>
      </c>
      <c r="S108" s="146">
        <v>0</v>
      </c>
      <c r="T108" s="150">
        <f t="shared" si="30"/>
        <v>0</v>
      </c>
      <c r="U108" s="156">
        <v>2</v>
      </c>
      <c r="V108" s="158">
        <f t="shared" si="31"/>
        <v>36</v>
      </c>
      <c r="W108" s="142"/>
      <c r="X108" s="142"/>
    </row>
    <row r="109" spans="1:24" ht="21" thickBot="1">
      <c r="A109" s="159">
        <v>103</v>
      </c>
      <c r="B109" s="6" t="s">
        <v>200</v>
      </c>
      <c r="C109" s="23" t="s">
        <v>65</v>
      </c>
      <c r="D109" s="93">
        <f t="shared" si="25"/>
        <v>86</v>
      </c>
      <c r="E109" s="22">
        <f t="shared" si="35"/>
        <v>4.4390243902439028</v>
      </c>
      <c r="F109" s="95">
        <v>0.23</v>
      </c>
      <c r="G109" s="12">
        <f t="shared" si="36"/>
        <v>381.75609756097566</v>
      </c>
      <c r="H109" s="12">
        <v>5.46</v>
      </c>
      <c r="I109" s="17">
        <f t="shared" si="37"/>
        <v>469.56</v>
      </c>
      <c r="K109" s="145">
        <v>10</v>
      </c>
      <c r="L109" s="150">
        <f t="shared" si="26"/>
        <v>54.6</v>
      </c>
      <c r="M109" s="148">
        <v>21</v>
      </c>
      <c r="N109" s="152">
        <f t="shared" si="27"/>
        <v>114.66</v>
      </c>
      <c r="O109" s="146">
        <v>0</v>
      </c>
      <c r="P109" s="150">
        <f t="shared" si="28"/>
        <v>0</v>
      </c>
      <c r="Q109" s="148">
        <v>13</v>
      </c>
      <c r="R109" s="152">
        <f t="shared" si="29"/>
        <v>70.98</v>
      </c>
      <c r="S109" s="146">
        <v>2</v>
      </c>
      <c r="T109" s="150">
        <f t="shared" si="30"/>
        <v>10.92</v>
      </c>
      <c r="U109" s="156">
        <v>40</v>
      </c>
      <c r="V109" s="158">
        <f t="shared" si="31"/>
        <v>218.4</v>
      </c>
      <c r="W109" s="142"/>
      <c r="X109" s="142"/>
    </row>
    <row r="110" spans="1:24" ht="21" thickBot="1">
      <c r="A110" s="159">
        <v>104</v>
      </c>
      <c r="B110" s="6" t="s">
        <v>201</v>
      </c>
      <c r="C110" s="23" t="s">
        <v>65</v>
      </c>
      <c r="D110" s="93">
        <f t="shared" si="25"/>
        <v>2</v>
      </c>
      <c r="E110" s="22">
        <f t="shared" si="35"/>
        <v>5.5284552845528454</v>
      </c>
      <c r="F110" s="95">
        <v>0.23</v>
      </c>
      <c r="G110" s="12">
        <f t="shared" si="36"/>
        <v>11.056910569105691</v>
      </c>
      <c r="H110" s="12">
        <v>6.8</v>
      </c>
      <c r="I110" s="17">
        <f t="shared" si="37"/>
        <v>13.6</v>
      </c>
      <c r="K110" s="145">
        <v>0</v>
      </c>
      <c r="L110" s="150">
        <f t="shared" si="26"/>
        <v>0</v>
      </c>
      <c r="M110" s="148">
        <v>1</v>
      </c>
      <c r="N110" s="152">
        <f t="shared" si="27"/>
        <v>6.8</v>
      </c>
      <c r="O110" s="146">
        <v>0</v>
      </c>
      <c r="P110" s="150">
        <f t="shared" si="28"/>
        <v>0</v>
      </c>
      <c r="Q110" s="148">
        <v>0</v>
      </c>
      <c r="R110" s="152">
        <f t="shared" si="29"/>
        <v>0</v>
      </c>
      <c r="S110" s="146">
        <v>0</v>
      </c>
      <c r="T110" s="150">
        <f t="shared" si="30"/>
        <v>0</v>
      </c>
      <c r="U110" s="156">
        <v>1</v>
      </c>
      <c r="V110" s="158">
        <f t="shared" si="31"/>
        <v>6.8</v>
      </c>
      <c r="W110" s="142"/>
      <c r="X110" s="142"/>
    </row>
    <row r="111" spans="1:24" ht="21" thickBot="1">
      <c r="A111" s="159">
        <v>105</v>
      </c>
      <c r="B111" s="6" t="s">
        <v>275</v>
      </c>
      <c r="C111" s="23" t="s">
        <v>64</v>
      </c>
      <c r="D111" s="93">
        <f t="shared" si="25"/>
        <v>57</v>
      </c>
      <c r="E111" s="22">
        <f t="shared" si="35"/>
        <v>9.7560975609756095</v>
      </c>
      <c r="F111" s="95">
        <v>0.23</v>
      </c>
      <c r="G111" s="12">
        <f t="shared" si="36"/>
        <v>556.09756097560978</v>
      </c>
      <c r="H111" s="12">
        <v>12</v>
      </c>
      <c r="I111" s="17">
        <f t="shared" si="37"/>
        <v>684</v>
      </c>
      <c r="K111" s="145">
        <v>0</v>
      </c>
      <c r="L111" s="150">
        <f t="shared" si="26"/>
        <v>0</v>
      </c>
      <c r="M111" s="148">
        <v>10</v>
      </c>
      <c r="N111" s="152">
        <f t="shared" si="27"/>
        <v>120</v>
      </c>
      <c r="O111" s="146">
        <v>0</v>
      </c>
      <c r="P111" s="150">
        <f t="shared" si="28"/>
        <v>0</v>
      </c>
      <c r="Q111" s="148">
        <v>7</v>
      </c>
      <c r="R111" s="152">
        <f t="shared" si="29"/>
        <v>84</v>
      </c>
      <c r="S111" s="146">
        <v>0</v>
      </c>
      <c r="T111" s="150">
        <f t="shared" si="30"/>
        <v>0</v>
      </c>
      <c r="U111" s="156">
        <v>40</v>
      </c>
      <c r="V111" s="158">
        <f t="shared" si="31"/>
        <v>480</v>
      </c>
      <c r="W111" s="142"/>
      <c r="X111" s="142"/>
    </row>
    <row r="112" spans="1:24" ht="26.25" customHeight="1" thickBot="1">
      <c r="A112" s="159">
        <v>106</v>
      </c>
      <c r="B112" s="63" t="s">
        <v>81</v>
      </c>
      <c r="C112" s="23" t="s">
        <v>67</v>
      </c>
      <c r="D112" s="93">
        <f t="shared" si="25"/>
        <v>50</v>
      </c>
      <c r="E112" s="22">
        <f t="shared" si="35"/>
        <v>4.8699186991869921</v>
      </c>
      <c r="F112" s="95">
        <v>0.23</v>
      </c>
      <c r="G112" s="12">
        <f t="shared" si="36"/>
        <v>243.4959349593496</v>
      </c>
      <c r="H112" s="12">
        <v>5.99</v>
      </c>
      <c r="I112" s="17">
        <f t="shared" si="37"/>
        <v>299.5</v>
      </c>
      <c r="K112" s="145">
        <v>0</v>
      </c>
      <c r="L112" s="150">
        <f t="shared" si="26"/>
        <v>0</v>
      </c>
      <c r="M112" s="148">
        <v>0</v>
      </c>
      <c r="N112" s="152">
        <f t="shared" si="27"/>
        <v>0</v>
      </c>
      <c r="O112" s="146">
        <v>10</v>
      </c>
      <c r="P112" s="150">
        <f t="shared" si="28"/>
        <v>59.900000000000006</v>
      </c>
      <c r="Q112" s="148">
        <v>40</v>
      </c>
      <c r="R112" s="152">
        <f t="shared" si="29"/>
        <v>239.60000000000002</v>
      </c>
      <c r="S112" s="146">
        <v>0</v>
      </c>
      <c r="T112" s="150">
        <f t="shared" si="30"/>
        <v>0</v>
      </c>
      <c r="U112" s="156">
        <v>0</v>
      </c>
      <c r="V112" s="158">
        <f t="shared" si="31"/>
        <v>0</v>
      </c>
      <c r="W112" s="142"/>
      <c r="X112" s="142"/>
    </row>
    <row r="113" spans="1:24" s="25" customFormat="1" ht="36" customHeight="1" thickBot="1">
      <c r="A113" s="159">
        <v>107</v>
      </c>
      <c r="B113" s="63" t="s">
        <v>162</v>
      </c>
      <c r="C113" s="23" t="s">
        <v>67</v>
      </c>
      <c r="D113" s="93">
        <f t="shared" si="25"/>
        <v>37</v>
      </c>
      <c r="E113" s="22">
        <f t="shared" ref="E113" si="38">H113/(1+F113)</f>
        <v>7.2032520325203251</v>
      </c>
      <c r="F113" s="95">
        <v>0.23</v>
      </c>
      <c r="G113" s="12">
        <f t="shared" ref="G113" si="39">D113*E113</f>
        <v>266.52032520325201</v>
      </c>
      <c r="H113" s="12">
        <v>8.86</v>
      </c>
      <c r="I113" s="17">
        <f t="shared" ref="I113" si="40">D113*H113</f>
        <v>327.82</v>
      </c>
      <c r="K113" s="145">
        <v>0</v>
      </c>
      <c r="L113" s="150">
        <f t="shared" si="26"/>
        <v>0</v>
      </c>
      <c r="M113" s="148">
        <v>0</v>
      </c>
      <c r="N113" s="152">
        <f t="shared" si="27"/>
        <v>0</v>
      </c>
      <c r="O113" s="146">
        <v>12</v>
      </c>
      <c r="P113" s="150">
        <f t="shared" si="28"/>
        <v>106.32</v>
      </c>
      <c r="Q113" s="148">
        <v>25</v>
      </c>
      <c r="R113" s="152">
        <f t="shared" si="29"/>
        <v>221.5</v>
      </c>
      <c r="S113" s="146">
        <v>0</v>
      </c>
      <c r="T113" s="150">
        <f t="shared" si="30"/>
        <v>0</v>
      </c>
      <c r="U113" s="156">
        <v>0</v>
      </c>
      <c r="V113" s="158">
        <f t="shared" si="31"/>
        <v>0</v>
      </c>
      <c r="W113" s="142"/>
      <c r="X113" s="142"/>
    </row>
    <row r="114" spans="1:24" ht="15" thickBot="1">
      <c r="A114" s="159">
        <v>108</v>
      </c>
      <c r="B114" s="32" t="s">
        <v>159</v>
      </c>
      <c r="C114" s="47" t="s">
        <v>94</v>
      </c>
      <c r="D114" s="93">
        <f t="shared" si="25"/>
        <v>22</v>
      </c>
      <c r="E114" s="22">
        <f t="shared" si="35"/>
        <v>6.4878048780487809</v>
      </c>
      <c r="F114" s="95">
        <v>0.23</v>
      </c>
      <c r="G114" s="12">
        <f t="shared" si="36"/>
        <v>142.73170731707319</v>
      </c>
      <c r="H114" s="12">
        <v>7.98</v>
      </c>
      <c r="I114" s="17">
        <f t="shared" si="37"/>
        <v>175.56</v>
      </c>
      <c r="K114" s="145">
        <v>0</v>
      </c>
      <c r="L114" s="150">
        <f t="shared" si="26"/>
        <v>0</v>
      </c>
      <c r="M114" s="148">
        <v>10</v>
      </c>
      <c r="N114" s="152">
        <f t="shared" si="27"/>
        <v>79.800000000000011</v>
      </c>
      <c r="O114" s="146">
        <v>2</v>
      </c>
      <c r="P114" s="150">
        <f t="shared" si="28"/>
        <v>15.96</v>
      </c>
      <c r="Q114" s="148">
        <v>4</v>
      </c>
      <c r="R114" s="152">
        <f t="shared" si="29"/>
        <v>31.92</v>
      </c>
      <c r="S114" s="146">
        <v>6</v>
      </c>
      <c r="T114" s="150">
        <f t="shared" si="30"/>
        <v>47.88</v>
      </c>
      <c r="U114" s="156">
        <v>0</v>
      </c>
      <c r="V114" s="158">
        <f t="shared" si="31"/>
        <v>0</v>
      </c>
      <c r="W114" s="142"/>
      <c r="X114" s="142"/>
    </row>
    <row r="115" spans="1:24" ht="15" thickBot="1">
      <c r="A115" s="159">
        <v>109</v>
      </c>
      <c r="B115" s="24" t="s">
        <v>281</v>
      </c>
      <c r="C115" s="23" t="s">
        <v>66</v>
      </c>
      <c r="D115" s="93">
        <f t="shared" si="25"/>
        <v>15</v>
      </c>
      <c r="E115" s="22">
        <f t="shared" si="35"/>
        <v>5.5284552845528454</v>
      </c>
      <c r="F115" s="95">
        <v>0.23</v>
      </c>
      <c r="G115" s="12">
        <f t="shared" si="36"/>
        <v>82.926829268292678</v>
      </c>
      <c r="H115" s="12">
        <v>6.8</v>
      </c>
      <c r="I115" s="17">
        <f t="shared" si="37"/>
        <v>102</v>
      </c>
      <c r="K115" s="145">
        <v>0</v>
      </c>
      <c r="L115" s="150">
        <f t="shared" si="26"/>
        <v>0</v>
      </c>
      <c r="M115" s="148">
        <v>0</v>
      </c>
      <c r="N115" s="152">
        <f t="shared" si="27"/>
        <v>0</v>
      </c>
      <c r="O115" s="146">
        <v>5</v>
      </c>
      <c r="P115" s="150">
        <f t="shared" si="28"/>
        <v>34</v>
      </c>
      <c r="Q115" s="148">
        <v>10</v>
      </c>
      <c r="R115" s="152">
        <f t="shared" si="29"/>
        <v>68</v>
      </c>
      <c r="S115" s="146">
        <v>0</v>
      </c>
      <c r="T115" s="150">
        <f t="shared" si="30"/>
        <v>0</v>
      </c>
      <c r="U115" s="156">
        <v>0</v>
      </c>
      <c r="V115" s="158">
        <f t="shared" si="31"/>
        <v>0</v>
      </c>
      <c r="W115" s="142"/>
      <c r="X115" s="142"/>
    </row>
    <row r="116" spans="1:24" s="25" customFormat="1" ht="15" thickBot="1">
      <c r="A116" s="159">
        <v>110</v>
      </c>
      <c r="B116" s="24" t="s">
        <v>223</v>
      </c>
      <c r="C116" s="23" t="s">
        <v>64</v>
      </c>
      <c r="D116" s="93">
        <f t="shared" si="25"/>
        <v>5</v>
      </c>
      <c r="E116" s="22">
        <f t="shared" si="35"/>
        <v>0.69105691056910568</v>
      </c>
      <c r="F116" s="95">
        <v>0.23</v>
      </c>
      <c r="G116" s="12">
        <f t="shared" si="36"/>
        <v>3.4552845528455283</v>
      </c>
      <c r="H116" s="12">
        <v>0.85</v>
      </c>
      <c r="I116" s="17">
        <f t="shared" si="37"/>
        <v>4.25</v>
      </c>
      <c r="K116" s="145">
        <v>0</v>
      </c>
      <c r="L116" s="150">
        <f t="shared" si="26"/>
        <v>0</v>
      </c>
      <c r="M116" s="148">
        <v>5</v>
      </c>
      <c r="N116" s="152">
        <f t="shared" si="27"/>
        <v>4.25</v>
      </c>
      <c r="O116" s="146">
        <v>0</v>
      </c>
      <c r="P116" s="150">
        <f t="shared" si="28"/>
        <v>0</v>
      </c>
      <c r="Q116" s="148">
        <v>0</v>
      </c>
      <c r="R116" s="152">
        <f t="shared" si="29"/>
        <v>0</v>
      </c>
      <c r="S116" s="146">
        <v>0</v>
      </c>
      <c r="T116" s="150">
        <f t="shared" si="30"/>
        <v>0</v>
      </c>
      <c r="U116" s="156">
        <v>0</v>
      </c>
      <c r="V116" s="158">
        <f t="shared" si="31"/>
        <v>0</v>
      </c>
      <c r="W116" s="142"/>
      <c r="X116" s="142"/>
    </row>
    <row r="117" spans="1:24" ht="15" thickBot="1">
      <c r="A117" s="159">
        <v>111</v>
      </c>
      <c r="B117" s="6" t="s">
        <v>19</v>
      </c>
      <c r="C117" s="23" t="s">
        <v>64</v>
      </c>
      <c r="D117" s="93">
        <f t="shared" si="25"/>
        <v>12</v>
      </c>
      <c r="E117" s="22">
        <f t="shared" si="35"/>
        <v>0.78048780487804881</v>
      </c>
      <c r="F117" s="95">
        <v>0.23</v>
      </c>
      <c r="G117" s="12">
        <f t="shared" si="36"/>
        <v>9.3658536585365866</v>
      </c>
      <c r="H117" s="12">
        <v>0.96</v>
      </c>
      <c r="I117" s="17">
        <f t="shared" si="37"/>
        <v>11.52</v>
      </c>
      <c r="K117" s="145">
        <v>2</v>
      </c>
      <c r="L117" s="150">
        <f t="shared" si="26"/>
        <v>1.92</v>
      </c>
      <c r="M117" s="148">
        <v>1</v>
      </c>
      <c r="N117" s="152">
        <f t="shared" si="27"/>
        <v>0.96</v>
      </c>
      <c r="O117" s="146">
        <v>0</v>
      </c>
      <c r="P117" s="150">
        <f t="shared" si="28"/>
        <v>0</v>
      </c>
      <c r="Q117" s="148">
        <v>2</v>
      </c>
      <c r="R117" s="152">
        <f t="shared" si="29"/>
        <v>1.92</v>
      </c>
      <c r="S117" s="146">
        <v>2</v>
      </c>
      <c r="T117" s="150">
        <f t="shared" si="30"/>
        <v>1.92</v>
      </c>
      <c r="U117" s="156">
        <v>5</v>
      </c>
      <c r="V117" s="158">
        <f t="shared" si="31"/>
        <v>4.8</v>
      </c>
      <c r="W117" s="142"/>
      <c r="X117" s="142"/>
    </row>
    <row r="118" spans="1:24" ht="15" thickBot="1">
      <c r="A118" s="159">
        <v>112</v>
      </c>
      <c r="B118" s="6" t="s">
        <v>20</v>
      </c>
      <c r="C118" s="23" t="s">
        <v>64</v>
      </c>
      <c r="D118" s="93">
        <f t="shared" si="25"/>
        <v>12</v>
      </c>
      <c r="E118" s="22">
        <f t="shared" si="35"/>
        <v>1.2276422764227644</v>
      </c>
      <c r="F118" s="95">
        <v>0.23</v>
      </c>
      <c r="G118" s="12">
        <f t="shared" si="36"/>
        <v>14.731707317073173</v>
      </c>
      <c r="H118" s="12">
        <v>1.51</v>
      </c>
      <c r="I118" s="17">
        <f t="shared" si="37"/>
        <v>18.12</v>
      </c>
      <c r="K118" s="145">
        <v>2</v>
      </c>
      <c r="L118" s="150">
        <f t="shared" si="26"/>
        <v>3.02</v>
      </c>
      <c r="M118" s="148">
        <v>5</v>
      </c>
      <c r="N118" s="152">
        <f t="shared" si="27"/>
        <v>7.55</v>
      </c>
      <c r="O118" s="146">
        <v>0</v>
      </c>
      <c r="P118" s="150">
        <f t="shared" si="28"/>
        <v>0</v>
      </c>
      <c r="Q118" s="148">
        <v>0</v>
      </c>
      <c r="R118" s="152">
        <f t="shared" si="29"/>
        <v>0</v>
      </c>
      <c r="S118" s="146">
        <v>0</v>
      </c>
      <c r="T118" s="150">
        <f t="shared" si="30"/>
        <v>0</v>
      </c>
      <c r="U118" s="156">
        <v>5</v>
      </c>
      <c r="V118" s="158">
        <f t="shared" si="31"/>
        <v>7.55</v>
      </c>
      <c r="W118" s="142"/>
      <c r="X118" s="142"/>
    </row>
    <row r="119" spans="1:24" ht="15" thickBot="1">
      <c r="A119" s="159">
        <v>113</v>
      </c>
      <c r="B119" s="24" t="s">
        <v>155</v>
      </c>
      <c r="C119" s="23" t="s">
        <v>64</v>
      </c>
      <c r="D119" s="93">
        <f t="shared" si="25"/>
        <v>5</v>
      </c>
      <c r="E119" s="22">
        <f t="shared" si="35"/>
        <v>2.3089430894308944</v>
      </c>
      <c r="F119" s="95">
        <v>0.23</v>
      </c>
      <c r="G119" s="12">
        <f t="shared" si="36"/>
        <v>11.544715447154472</v>
      </c>
      <c r="H119" s="12">
        <v>2.84</v>
      </c>
      <c r="I119" s="17">
        <f t="shared" si="37"/>
        <v>14.2</v>
      </c>
      <c r="K119" s="145">
        <v>2</v>
      </c>
      <c r="L119" s="150">
        <f t="shared" si="26"/>
        <v>5.68</v>
      </c>
      <c r="M119" s="148">
        <v>1</v>
      </c>
      <c r="N119" s="152">
        <f t="shared" si="27"/>
        <v>2.84</v>
      </c>
      <c r="O119" s="146">
        <v>0</v>
      </c>
      <c r="P119" s="150">
        <f t="shared" si="28"/>
        <v>0</v>
      </c>
      <c r="Q119" s="148">
        <v>0</v>
      </c>
      <c r="R119" s="152">
        <f t="shared" si="29"/>
        <v>0</v>
      </c>
      <c r="S119" s="146">
        <v>0</v>
      </c>
      <c r="T119" s="150">
        <f t="shared" si="30"/>
        <v>0</v>
      </c>
      <c r="U119" s="156">
        <v>2</v>
      </c>
      <c r="V119" s="158">
        <f t="shared" si="31"/>
        <v>5.68</v>
      </c>
      <c r="W119" s="142"/>
      <c r="X119" s="142"/>
    </row>
    <row r="120" spans="1:24" s="25" customFormat="1" ht="15" thickBot="1">
      <c r="A120" s="159">
        <v>114</v>
      </c>
      <c r="B120" s="24" t="s">
        <v>156</v>
      </c>
      <c r="C120" s="23" t="s">
        <v>64</v>
      </c>
      <c r="D120" s="93">
        <f t="shared" si="25"/>
        <v>8</v>
      </c>
      <c r="E120" s="22">
        <f t="shared" ref="E120" si="41">H120/(1+F120)</f>
        <v>2.5853658536585367</v>
      </c>
      <c r="F120" s="95">
        <v>0.23</v>
      </c>
      <c r="G120" s="12">
        <f t="shared" ref="G120" si="42">D120*E120</f>
        <v>20.682926829268293</v>
      </c>
      <c r="H120" s="12">
        <v>3.18</v>
      </c>
      <c r="I120" s="17">
        <f t="shared" ref="I120" si="43">D120*H120</f>
        <v>25.44</v>
      </c>
      <c r="K120" s="145">
        <v>2</v>
      </c>
      <c r="L120" s="150">
        <f t="shared" si="26"/>
        <v>6.36</v>
      </c>
      <c r="M120" s="148">
        <v>2</v>
      </c>
      <c r="N120" s="152">
        <f t="shared" si="27"/>
        <v>6.36</v>
      </c>
      <c r="O120" s="146">
        <v>0</v>
      </c>
      <c r="P120" s="150">
        <f t="shared" si="28"/>
        <v>0</v>
      </c>
      <c r="Q120" s="148">
        <v>2</v>
      </c>
      <c r="R120" s="152">
        <f t="shared" si="29"/>
        <v>6.36</v>
      </c>
      <c r="S120" s="146">
        <v>0</v>
      </c>
      <c r="T120" s="150">
        <f t="shared" si="30"/>
        <v>0</v>
      </c>
      <c r="U120" s="156">
        <v>2</v>
      </c>
      <c r="V120" s="158">
        <f t="shared" si="31"/>
        <v>6.36</v>
      </c>
      <c r="W120" s="142"/>
      <c r="X120" s="142"/>
    </row>
    <row r="121" spans="1:24" s="25" customFormat="1" ht="15" thickBot="1">
      <c r="A121" s="159">
        <v>115</v>
      </c>
      <c r="B121" s="32" t="s">
        <v>229</v>
      </c>
      <c r="C121" s="47" t="s">
        <v>66</v>
      </c>
      <c r="D121" s="93">
        <f t="shared" ref="D121:D177" si="44">K121+M121+O121+Q121+S121+U121</f>
        <v>34</v>
      </c>
      <c r="E121" s="22">
        <f t="shared" si="35"/>
        <v>11.544715447154472</v>
      </c>
      <c r="F121" s="95">
        <v>0.23</v>
      </c>
      <c r="G121" s="12">
        <f t="shared" si="36"/>
        <v>392.52032520325201</v>
      </c>
      <c r="H121" s="12">
        <v>14.2</v>
      </c>
      <c r="I121" s="17">
        <f t="shared" si="37"/>
        <v>482.79999999999995</v>
      </c>
      <c r="K121" s="145">
        <v>3</v>
      </c>
      <c r="L121" s="150">
        <f t="shared" ref="L121:L177" si="45">K121*H121</f>
        <v>42.599999999999994</v>
      </c>
      <c r="M121" s="148">
        <v>10</v>
      </c>
      <c r="N121" s="152">
        <f t="shared" ref="N121:N177" si="46">M121*H121</f>
        <v>142</v>
      </c>
      <c r="O121" s="146">
        <v>3</v>
      </c>
      <c r="P121" s="150">
        <f t="shared" ref="P121:P177" si="47">O121*H121</f>
        <v>42.599999999999994</v>
      </c>
      <c r="Q121" s="148">
        <v>6</v>
      </c>
      <c r="R121" s="152">
        <f t="shared" ref="R121:R177" si="48">Q121*H121</f>
        <v>85.199999999999989</v>
      </c>
      <c r="S121" s="146">
        <v>2</v>
      </c>
      <c r="T121" s="150">
        <f t="shared" ref="T121:T177" si="49">S121*H121</f>
        <v>28.4</v>
      </c>
      <c r="U121" s="156">
        <v>10</v>
      </c>
      <c r="V121" s="158">
        <f t="shared" ref="V121:V175" si="50">U121*H121</f>
        <v>142</v>
      </c>
      <c r="W121" s="142"/>
      <c r="X121" s="142"/>
    </row>
    <row r="122" spans="1:24" s="25" customFormat="1" ht="15" thickBot="1">
      <c r="A122" s="159">
        <v>116</v>
      </c>
      <c r="B122" s="32" t="s">
        <v>202</v>
      </c>
      <c r="C122" s="47" t="s">
        <v>86</v>
      </c>
      <c r="D122" s="93">
        <f t="shared" si="44"/>
        <v>1</v>
      </c>
      <c r="E122" s="22">
        <f t="shared" si="35"/>
        <v>3.7479674796747973</v>
      </c>
      <c r="F122" s="95">
        <v>0.23</v>
      </c>
      <c r="G122" s="12">
        <f t="shared" si="36"/>
        <v>3.7479674796747973</v>
      </c>
      <c r="H122" s="12">
        <v>4.6100000000000003</v>
      </c>
      <c r="I122" s="17">
        <f t="shared" si="37"/>
        <v>4.6100000000000003</v>
      </c>
      <c r="K122" s="145">
        <v>0</v>
      </c>
      <c r="L122" s="150">
        <f t="shared" si="45"/>
        <v>0</v>
      </c>
      <c r="M122" s="148">
        <v>0</v>
      </c>
      <c r="N122" s="152">
        <f t="shared" si="46"/>
        <v>0</v>
      </c>
      <c r="O122" s="146">
        <v>0</v>
      </c>
      <c r="P122" s="150">
        <f t="shared" si="47"/>
        <v>0</v>
      </c>
      <c r="Q122" s="148">
        <v>0</v>
      </c>
      <c r="R122" s="152">
        <f t="shared" si="48"/>
        <v>0</v>
      </c>
      <c r="S122" s="146">
        <v>0</v>
      </c>
      <c r="T122" s="150">
        <f t="shared" si="49"/>
        <v>0</v>
      </c>
      <c r="U122" s="156">
        <v>1</v>
      </c>
      <c r="V122" s="158">
        <f t="shared" si="50"/>
        <v>4.6100000000000003</v>
      </c>
      <c r="W122" s="142"/>
      <c r="X122" s="142"/>
    </row>
    <row r="123" spans="1:24" ht="15" thickBot="1">
      <c r="A123" s="159">
        <v>117</v>
      </c>
      <c r="B123" s="63" t="s">
        <v>143</v>
      </c>
      <c r="C123" s="70" t="s">
        <v>152</v>
      </c>
      <c r="D123" s="93">
        <f t="shared" si="44"/>
        <v>253</v>
      </c>
      <c r="E123" s="22">
        <f t="shared" si="35"/>
        <v>1.5853658536585367</v>
      </c>
      <c r="F123" s="95">
        <v>0.23</v>
      </c>
      <c r="G123" s="12">
        <f t="shared" si="36"/>
        <v>401.09756097560978</v>
      </c>
      <c r="H123" s="12">
        <v>1.95</v>
      </c>
      <c r="I123" s="17">
        <f t="shared" si="37"/>
        <v>493.34999999999997</v>
      </c>
      <c r="K123" s="145">
        <v>0</v>
      </c>
      <c r="L123" s="150">
        <f t="shared" si="45"/>
        <v>0</v>
      </c>
      <c r="M123" s="148">
        <v>25</v>
      </c>
      <c r="N123" s="152">
        <f t="shared" si="46"/>
        <v>48.75</v>
      </c>
      <c r="O123" s="146">
        <v>120</v>
      </c>
      <c r="P123" s="150">
        <f t="shared" si="47"/>
        <v>234</v>
      </c>
      <c r="Q123" s="148">
        <v>100</v>
      </c>
      <c r="R123" s="152">
        <f t="shared" si="48"/>
        <v>195</v>
      </c>
      <c r="S123" s="146">
        <v>0</v>
      </c>
      <c r="T123" s="150">
        <f t="shared" si="49"/>
        <v>0</v>
      </c>
      <c r="U123" s="156">
        <v>8</v>
      </c>
      <c r="V123" s="158">
        <f t="shared" si="50"/>
        <v>15.6</v>
      </c>
      <c r="W123" s="142"/>
      <c r="X123" s="142"/>
    </row>
    <row r="124" spans="1:24" ht="16.5" customHeight="1" thickBot="1">
      <c r="A124" s="159">
        <v>118</v>
      </c>
      <c r="B124" s="63" t="s">
        <v>146</v>
      </c>
      <c r="C124" s="70" t="s">
        <v>152</v>
      </c>
      <c r="D124" s="93">
        <f t="shared" si="44"/>
        <v>20</v>
      </c>
      <c r="E124" s="22">
        <f t="shared" si="35"/>
        <v>1.5853658536585367</v>
      </c>
      <c r="F124" s="95">
        <v>0.23</v>
      </c>
      <c r="G124" s="12">
        <f t="shared" si="36"/>
        <v>31.707317073170735</v>
      </c>
      <c r="H124" s="12">
        <v>1.95</v>
      </c>
      <c r="I124" s="17">
        <f t="shared" si="37"/>
        <v>39</v>
      </c>
      <c r="K124" s="145">
        <v>0</v>
      </c>
      <c r="L124" s="150">
        <f t="shared" si="45"/>
        <v>0</v>
      </c>
      <c r="M124" s="148">
        <v>10</v>
      </c>
      <c r="N124" s="152">
        <f t="shared" si="46"/>
        <v>19.5</v>
      </c>
      <c r="O124" s="146">
        <v>0</v>
      </c>
      <c r="P124" s="150">
        <f t="shared" si="47"/>
        <v>0</v>
      </c>
      <c r="Q124" s="148">
        <v>10</v>
      </c>
      <c r="R124" s="152">
        <f t="shared" si="48"/>
        <v>19.5</v>
      </c>
      <c r="S124" s="146">
        <v>0</v>
      </c>
      <c r="T124" s="150">
        <f t="shared" si="49"/>
        <v>0</v>
      </c>
      <c r="U124" s="156">
        <v>0</v>
      </c>
      <c r="V124" s="158">
        <f t="shared" si="50"/>
        <v>0</v>
      </c>
      <c r="W124" s="142"/>
      <c r="X124" s="142"/>
    </row>
    <row r="125" spans="1:24" ht="16.5" customHeight="1" thickBot="1">
      <c r="A125" s="159">
        <v>119</v>
      </c>
      <c r="B125" s="55" t="s">
        <v>144</v>
      </c>
      <c r="C125" s="54" t="s">
        <v>152</v>
      </c>
      <c r="D125" s="93">
        <f t="shared" si="44"/>
        <v>80</v>
      </c>
      <c r="E125" s="22">
        <f t="shared" si="35"/>
        <v>1.5853658536585367</v>
      </c>
      <c r="F125" s="95">
        <v>0.23</v>
      </c>
      <c r="G125" s="12">
        <f t="shared" si="36"/>
        <v>126.82926829268294</v>
      </c>
      <c r="H125" s="12">
        <v>1.95</v>
      </c>
      <c r="I125" s="17">
        <f t="shared" si="37"/>
        <v>156</v>
      </c>
      <c r="K125" s="145">
        <v>0</v>
      </c>
      <c r="L125" s="150">
        <f t="shared" si="45"/>
        <v>0</v>
      </c>
      <c r="M125" s="148">
        <v>10</v>
      </c>
      <c r="N125" s="152">
        <f t="shared" si="46"/>
        <v>19.5</v>
      </c>
      <c r="O125" s="146">
        <v>0</v>
      </c>
      <c r="P125" s="150">
        <f t="shared" si="47"/>
        <v>0</v>
      </c>
      <c r="Q125" s="148">
        <v>20</v>
      </c>
      <c r="R125" s="152">
        <f t="shared" si="48"/>
        <v>39</v>
      </c>
      <c r="S125" s="146">
        <v>50</v>
      </c>
      <c r="T125" s="150">
        <f t="shared" si="49"/>
        <v>97.5</v>
      </c>
      <c r="U125" s="156">
        <v>0</v>
      </c>
      <c r="V125" s="158">
        <f t="shared" si="50"/>
        <v>0</v>
      </c>
      <c r="W125" s="142"/>
      <c r="X125" s="142"/>
    </row>
    <row r="126" spans="1:24" ht="16.5" customHeight="1" thickBot="1">
      <c r="A126" s="159">
        <v>120</v>
      </c>
      <c r="B126" s="55" t="s">
        <v>145</v>
      </c>
      <c r="C126" s="54" t="s">
        <v>152</v>
      </c>
      <c r="D126" s="93">
        <f t="shared" si="44"/>
        <v>80</v>
      </c>
      <c r="E126" s="22">
        <f t="shared" si="35"/>
        <v>1.5853658536585367</v>
      </c>
      <c r="F126" s="95">
        <v>0.23</v>
      </c>
      <c r="G126" s="12">
        <f t="shared" si="36"/>
        <v>126.82926829268294</v>
      </c>
      <c r="H126" s="12">
        <v>1.95</v>
      </c>
      <c r="I126" s="17">
        <f t="shared" si="37"/>
        <v>156</v>
      </c>
      <c r="K126" s="145">
        <v>0</v>
      </c>
      <c r="L126" s="150">
        <f t="shared" si="45"/>
        <v>0</v>
      </c>
      <c r="M126" s="148">
        <v>10</v>
      </c>
      <c r="N126" s="152">
        <f t="shared" si="46"/>
        <v>19.5</v>
      </c>
      <c r="O126" s="146">
        <v>0</v>
      </c>
      <c r="P126" s="150">
        <f t="shared" si="47"/>
        <v>0</v>
      </c>
      <c r="Q126" s="148">
        <v>20</v>
      </c>
      <c r="R126" s="152">
        <f t="shared" si="48"/>
        <v>39</v>
      </c>
      <c r="S126" s="146">
        <v>50</v>
      </c>
      <c r="T126" s="150">
        <f t="shared" si="49"/>
        <v>97.5</v>
      </c>
      <c r="U126" s="156">
        <v>0</v>
      </c>
      <c r="V126" s="158">
        <f t="shared" si="50"/>
        <v>0</v>
      </c>
      <c r="W126" s="142"/>
      <c r="X126" s="142"/>
    </row>
    <row r="127" spans="1:24" ht="21" thickBot="1">
      <c r="A127" s="159">
        <v>121</v>
      </c>
      <c r="B127" s="43" t="s">
        <v>110</v>
      </c>
      <c r="C127" s="51" t="s">
        <v>64</v>
      </c>
      <c r="D127" s="93">
        <f t="shared" si="44"/>
        <v>28</v>
      </c>
      <c r="E127" s="22">
        <f t="shared" si="35"/>
        <v>1.5853658536585367</v>
      </c>
      <c r="F127" s="95">
        <v>0.23</v>
      </c>
      <c r="G127" s="12">
        <f t="shared" si="36"/>
        <v>44.390243902439025</v>
      </c>
      <c r="H127" s="12">
        <v>1.95</v>
      </c>
      <c r="I127" s="17">
        <f t="shared" si="37"/>
        <v>54.6</v>
      </c>
      <c r="K127" s="145">
        <v>0</v>
      </c>
      <c r="L127" s="150">
        <f t="shared" si="45"/>
        <v>0</v>
      </c>
      <c r="M127" s="148">
        <v>10</v>
      </c>
      <c r="N127" s="152">
        <f t="shared" si="46"/>
        <v>19.5</v>
      </c>
      <c r="O127" s="146">
        <v>0</v>
      </c>
      <c r="P127" s="150">
        <f t="shared" si="47"/>
        <v>0</v>
      </c>
      <c r="Q127" s="148">
        <v>6</v>
      </c>
      <c r="R127" s="152">
        <f t="shared" si="48"/>
        <v>11.7</v>
      </c>
      <c r="S127" s="146">
        <v>2</v>
      </c>
      <c r="T127" s="150">
        <f t="shared" si="49"/>
        <v>3.9</v>
      </c>
      <c r="U127" s="156">
        <v>10</v>
      </c>
      <c r="V127" s="158">
        <f t="shared" si="50"/>
        <v>19.5</v>
      </c>
      <c r="W127" s="142"/>
      <c r="X127" s="142"/>
    </row>
    <row r="128" spans="1:24" ht="30" customHeight="1" thickBot="1">
      <c r="A128" s="159">
        <v>122</v>
      </c>
      <c r="B128" s="101" t="s">
        <v>188</v>
      </c>
      <c r="C128" s="81" t="s">
        <v>85</v>
      </c>
      <c r="D128" s="93">
        <f t="shared" si="44"/>
        <v>9</v>
      </c>
      <c r="E128" s="83">
        <f t="shared" si="35"/>
        <v>5.3821138211382111</v>
      </c>
      <c r="F128" s="95">
        <v>0.23</v>
      </c>
      <c r="G128" s="88">
        <f t="shared" si="36"/>
        <v>48.439024390243901</v>
      </c>
      <c r="H128" s="88">
        <v>6.62</v>
      </c>
      <c r="I128" s="89">
        <f t="shared" si="37"/>
        <v>59.58</v>
      </c>
      <c r="K128" s="145">
        <v>0</v>
      </c>
      <c r="L128" s="150">
        <f t="shared" si="45"/>
        <v>0</v>
      </c>
      <c r="M128" s="148">
        <v>5</v>
      </c>
      <c r="N128" s="152">
        <f t="shared" si="46"/>
        <v>33.1</v>
      </c>
      <c r="O128" s="146">
        <v>0</v>
      </c>
      <c r="P128" s="150">
        <f t="shared" si="47"/>
        <v>0</v>
      </c>
      <c r="Q128" s="148">
        <v>4</v>
      </c>
      <c r="R128" s="152">
        <f t="shared" si="48"/>
        <v>26.48</v>
      </c>
      <c r="S128" s="146">
        <v>0</v>
      </c>
      <c r="T128" s="150">
        <f t="shared" si="49"/>
        <v>0</v>
      </c>
      <c r="U128" s="156">
        <v>0</v>
      </c>
      <c r="V128" s="158">
        <f t="shared" si="50"/>
        <v>0</v>
      </c>
      <c r="W128" s="142"/>
      <c r="X128" s="142"/>
    </row>
    <row r="129" spans="1:24" ht="21" thickBot="1">
      <c r="A129" s="159">
        <v>123</v>
      </c>
      <c r="B129" s="27" t="s">
        <v>187</v>
      </c>
      <c r="C129" s="26" t="s">
        <v>86</v>
      </c>
      <c r="D129" s="93">
        <f t="shared" si="44"/>
        <v>55</v>
      </c>
      <c r="E129" s="22">
        <f t="shared" si="35"/>
        <v>0.7967479674796748</v>
      </c>
      <c r="F129" s="95">
        <v>0.23</v>
      </c>
      <c r="G129" s="12">
        <f t="shared" si="36"/>
        <v>43.821138211382113</v>
      </c>
      <c r="H129" s="12">
        <v>0.98</v>
      </c>
      <c r="I129" s="17">
        <f t="shared" si="37"/>
        <v>53.9</v>
      </c>
      <c r="K129" s="145">
        <v>5</v>
      </c>
      <c r="L129" s="150">
        <f t="shared" si="45"/>
        <v>4.9000000000000004</v>
      </c>
      <c r="M129" s="148">
        <v>20</v>
      </c>
      <c r="N129" s="152">
        <f t="shared" si="46"/>
        <v>19.600000000000001</v>
      </c>
      <c r="O129" s="146">
        <v>0</v>
      </c>
      <c r="P129" s="150">
        <f t="shared" si="47"/>
        <v>0</v>
      </c>
      <c r="Q129" s="148">
        <v>5</v>
      </c>
      <c r="R129" s="152">
        <f t="shared" si="48"/>
        <v>4.9000000000000004</v>
      </c>
      <c r="S129" s="146">
        <v>0</v>
      </c>
      <c r="T129" s="150">
        <f t="shared" si="49"/>
        <v>0</v>
      </c>
      <c r="U129" s="156">
        <v>25</v>
      </c>
      <c r="V129" s="158">
        <f t="shared" si="50"/>
        <v>24.5</v>
      </c>
      <c r="W129" s="142"/>
      <c r="X129" s="142"/>
    </row>
    <row r="130" spans="1:24" ht="21" thickBot="1">
      <c r="A130" s="159">
        <v>124</v>
      </c>
      <c r="B130" s="27" t="s">
        <v>186</v>
      </c>
      <c r="C130" s="26" t="s">
        <v>86</v>
      </c>
      <c r="D130" s="93">
        <f t="shared" si="44"/>
        <v>12</v>
      </c>
      <c r="E130" s="22">
        <f t="shared" si="35"/>
        <v>0.7967479674796748</v>
      </c>
      <c r="F130" s="95">
        <v>0.23</v>
      </c>
      <c r="G130" s="12">
        <f t="shared" si="36"/>
        <v>9.5609756097560972</v>
      </c>
      <c r="H130" s="12">
        <v>0.98</v>
      </c>
      <c r="I130" s="17">
        <f t="shared" si="37"/>
        <v>11.76</v>
      </c>
      <c r="K130" s="145">
        <v>0</v>
      </c>
      <c r="L130" s="150">
        <f t="shared" si="45"/>
        <v>0</v>
      </c>
      <c r="M130" s="148">
        <v>2</v>
      </c>
      <c r="N130" s="152">
        <f t="shared" si="46"/>
        <v>1.96</v>
      </c>
      <c r="O130" s="146">
        <v>0</v>
      </c>
      <c r="P130" s="150">
        <f t="shared" si="47"/>
        <v>0</v>
      </c>
      <c r="Q130" s="148">
        <v>5</v>
      </c>
      <c r="R130" s="152">
        <f t="shared" si="48"/>
        <v>4.9000000000000004</v>
      </c>
      <c r="S130" s="146">
        <v>0</v>
      </c>
      <c r="T130" s="150">
        <f t="shared" si="49"/>
        <v>0</v>
      </c>
      <c r="U130" s="156">
        <v>5</v>
      </c>
      <c r="V130" s="158">
        <f t="shared" si="50"/>
        <v>4.9000000000000004</v>
      </c>
      <c r="W130" s="142"/>
      <c r="X130" s="142"/>
    </row>
    <row r="131" spans="1:24" ht="15" thickBot="1">
      <c r="A131" s="159">
        <v>125</v>
      </c>
      <c r="B131" s="43" t="s">
        <v>100</v>
      </c>
      <c r="C131" s="51" t="s">
        <v>64</v>
      </c>
      <c r="D131" s="93">
        <f t="shared" si="44"/>
        <v>6</v>
      </c>
      <c r="E131" s="22">
        <f t="shared" si="35"/>
        <v>3.6666666666666665</v>
      </c>
      <c r="F131" s="95">
        <v>0.23</v>
      </c>
      <c r="G131" s="12">
        <f t="shared" si="36"/>
        <v>22</v>
      </c>
      <c r="H131" s="12">
        <v>4.51</v>
      </c>
      <c r="I131" s="17">
        <f t="shared" si="37"/>
        <v>27.06</v>
      </c>
      <c r="K131" s="145">
        <v>0</v>
      </c>
      <c r="L131" s="150">
        <f t="shared" si="45"/>
        <v>0</v>
      </c>
      <c r="M131" s="148">
        <v>1</v>
      </c>
      <c r="N131" s="152">
        <f t="shared" si="46"/>
        <v>4.51</v>
      </c>
      <c r="O131" s="146">
        <v>0</v>
      </c>
      <c r="P131" s="150">
        <f t="shared" si="47"/>
        <v>0</v>
      </c>
      <c r="Q131" s="148">
        <v>0</v>
      </c>
      <c r="R131" s="152">
        <f t="shared" si="48"/>
        <v>0</v>
      </c>
      <c r="S131" s="146">
        <v>0</v>
      </c>
      <c r="T131" s="150">
        <f t="shared" si="49"/>
        <v>0</v>
      </c>
      <c r="U131" s="156">
        <v>5</v>
      </c>
      <c r="V131" s="158">
        <f t="shared" si="50"/>
        <v>22.549999999999997</v>
      </c>
      <c r="W131" s="142"/>
      <c r="X131" s="142"/>
    </row>
    <row r="132" spans="1:24" ht="15" thickBot="1">
      <c r="A132" s="159">
        <v>126</v>
      </c>
      <c r="B132" s="43" t="s">
        <v>239</v>
      </c>
      <c r="C132" s="51" t="s">
        <v>64</v>
      </c>
      <c r="D132" s="93">
        <f t="shared" si="44"/>
        <v>23</v>
      </c>
      <c r="E132" s="22">
        <f t="shared" si="35"/>
        <v>2.5853658536585367</v>
      </c>
      <c r="F132" s="95">
        <v>0.23</v>
      </c>
      <c r="G132" s="12">
        <f t="shared" si="36"/>
        <v>59.463414634146346</v>
      </c>
      <c r="H132" s="12">
        <v>3.18</v>
      </c>
      <c r="I132" s="17">
        <f t="shared" si="37"/>
        <v>73.14</v>
      </c>
      <c r="K132" s="145">
        <v>4</v>
      </c>
      <c r="L132" s="150">
        <f t="shared" si="45"/>
        <v>12.72</v>
      </c>
      <c r="M132" s="148">
        <v>5</v>
      </c>
      <c r="N132" s="152">
        <f t="shared" si="46"/>
        <v>15.9</v>
      </c>
      <c r="O132" s="146">
        <v>5</v>
      </c>
      <c r="P132" s="150">
        <f t="shared" si="47"/>
        <v>15.9</v>
      </c>
      <c r="Q132" s="148">
        <v>2</v>
      </c>
      <c r="R132" s="152">
        <f t="shared" si="48"/>
        <v>6.36</v>
      </c>
      <c r="S132" s="146">
        <v>2</v>
      </c>
      <c r="T132" s="150">
        <f t="shared" si="49"/>
        <v>6.36</v>
      </c>
      <c r="U132" s="156">
        <v>5</v>
      </c>
      <c r="V132" s="158">
        <f t="shared" si="50"/>
        <v>15.9</v>
      </c>
      <c r="W132" s="142"/>
      <c r="X132" s="142"/>
    </row>
    <row r="133" spans="1:24" ht="15" thickBot="1">
      <c r="A133" s="159">
        <v>127</v>
      </c>
      <c r="B133" s="35" t="s">
        <v>25</v>
      </c>
      <c r="C133" s="26" t="s">
        <v>64</v>
      </c>
      <c r="D133" s="93">
        <f t="shared" si="44"/>
        <v>14</v>
      </c>
      <c r="E133" s="22">
        <f t="shared" si="35"/>
        <v>2.0406504065040649</v>
      </c>
      <c r="F133" s="95">
        <v>0.23</v>
      </c>
      <c r="G133" s="12">
        <f t="shared" si="36"/>
        <v>28.569105691056908</v>
      </c>
      <c r="H133" s="12">
        <v>2.5099999999999998</v>
      </c>
      <c r="I133" s="17">
        <f t="shared" si="37"/>
        <v>35.14</v>
      </c>
      <c r="K133" s="145">
        <v>4</v>
      </c>
      <c r="L133" s="150">
        <f t="shared" si="45"/>
        <v>10.039999999999999</v>
      </c>
      <c r="M133" s="148">
        <v>5</v>
      </c>
      <c r="N133" s="152">
        <f t="shared" si="46"/>
        <v>12.549999999999999</v>
      </c>
      <c r="O133" s="146">
        <v>0</v>
      </c>
      <c r="P133" s="150">
        <f t="shared" si="47"/>
        <v>0</v>
      </c>
      <c r="Q133" s="148">
        <v>0</v>
      </c>
      <c r="R133" s="152">
        <f t="shared" si="48"/>
        <v>0</v>
      </c>
      <c r="S133" s="146">
        <v>0</v>
      </c>
      <c r="T133" s="150">
        <f t="shared" si="49"/>
        <v>0</v>
      </c>
      <c r="U133" s="156">
        <v>5</v>
      </c>
      <c r="V133" s="158">
        <f t="shared" si="50"/>
        <v>12.549999999999999</v>
      </c>
      <c r="W133" s="142"/>
      <c r="X133" s="142"/>
    </row>
    <row r="134" spans="1:24" ht="27" customHeight="1" thickBot="1">
      <c r="A134" s="159">
        <v>128</v>
      </c>
      <c r="B134" s="55" t="s">
        <v>160</v>
      </c>
      <c r="C134" s="54" t="s">
        <v>67</v>
      </c>
      <c r="D134" s="93">
        <f t="shared" si="44"/>
        <v>4</v>
      </c>
      <c r="E134" s="22">
        <f t="shared" si="35"/>
        <v>27.64227642276423</v>
      </c>
      <c r="F134" s="95">
        <v>0.23</v>
      </c>
      <c r="G134" s="12">
        <f t="shared" si="36"/>
        <v>110.56910569105692</v>
      </c>
      <c r="H134" s="12">
        <v>34</v>
      </c>
      <c r="I134" s="17">
        <f t="shared" si="37"/>
        <v>136</v>
      </c>
      <c r="K134" s="145">
        <v>0</v>
      </c>
      <c r="L134" s="150">
        <f t="shared" si="45"/>
        <v>0</v>
      </c>
      <c r="M134" s="148">
        <v>1</v>
      </c>
      <c r="N134" s="152">
        <f t="shared" si="46"/>
        <v>34</v>
      </c>
      <c r="O134" s="146">
        <v>0</v>
      </c>
      <c r="P134" s="150">
        <f t="shared" si="47"/>
        <v>0</v>
      </c>
      <c r="Q134" s="148">
        <v>1</v>
      </c>
      <c r="R134" s="152">
        <f t="shared" si="48"/>
        <v>34</v>
      </c>
      <c r="S134" s="146">
        <v>1</v>
      </c>
      <c r="T134" s="150">
        <f t="shared" si="49"/>
        <v>34</v>
      </c>
      <c r="U134" s="156">
        <v>1</v>
      </c>
      <c r="V134" s="158">
        <f t="shared" si="50"/>
        <v>34</v>
      </c>
      <c r="W134" s="142"/>
      <c r="X134" s="142"/>
    </row>
    <row r="135" spans="1:24" ht="22.2" thickBot="1">
      <c r="A135" s="159">
        <v>129</v>
      </c>
      <c r="B135" s="55" t="s">
        <v>161</v>
      </c>
      <c r="C135" s="54" t="s">
        <v>67</v>
      </c>
      <c r="D135" s="93">
        <f t="shared" si="44"/>
        <v>4</v>
      </c>
      <c r="E135" s="22">
        <f t="shared" si="35"/>
        <v>20.243902439024389</v>
      </c>
      <c r="F135" s="95">
        <v>0.23</v>
      </c>
      <c r="G135" s="12">
        <f t="shared" si="36"/>
        <v>80.975609756097555</v>
      </c>
      <c r="H135" s="12">
        <v>24.9</v>
      </c>
      <c r="I135" s="17">
        <f t="shared" si="37"/>
        <v>99.6</v>
      </c>
      <c r="K135" s="145">
        <v>0</v>
      </c>
      <c r="L135" s="150">
        <f t="shared" si="45"/>
        <v>0</v>
      </c>
      <c r="M135" s="148">
        <v>1</v>
      </c>
      <c r="N135" s="152">
        <f t="shared" si="46"/>
        <v>24.9</v>
      </c>
      <c r="O135" s="146">
        <v>0</v>
      </c>
      <c r="P135" s="150">
        <f t="shared" si="47"/>
        <v>0</v>
      </c>
      <c r="Q135" s="148">
        <v>1</v>
      </c>
      <c r="R135" s="152">
        <f t="shared" si="48"/>
        <v>24.9</v>
      </c>
      <c r="S135" s="146">
        <v>1</v>
      </c>
      <c r="T135" s="150">
        <f t="shared" si="49"/>
        <v>24.9</v>
      </c>
      <c r="U135" s="156">
        <v>1</v>
      </c>
      <c r="V135" s="158">
        <f t="shared" si="50"/>
        <v>24.9</v>
      </c>
      <c r="W135" s="142"/>
      <c r="X135" s="142"/>
    </row>
    <row r="136" spans="1:24" ht="15" thickBot="1">
      <c r="A136" s="159">
        <v>130</v>
      </c>
      <c r="B136" s="35" t="s">
        <v>15</v>
      </c>
      <c r="C136" s="26" t="s">
        <v>64</v>
      </c>
      <c r="D136" s="93">
        <f t="shared" si="44"/>
        <v>106</v>
      </c>
      <c r="E136" s="22">
        <f t="shared" si="35"/>
        <v>0.5609756097560975</v>
      </c>
      <c r="F136" s="95">
        <v>0.23</v>
      </c>
      <c r="G136" s="12">
        <f t="shared" si="36"/>
        <v>59.463414634146332</v>
      </c>
      <c r="H136" s="12">
        <v>0.69</v>
      </c>
      <c r="I136" s="17">
        <f t="shared" si="37"/>
        <v>73.14</v>
      </c>
      <c r="K136" s="145">
        <v>6</v>
      </c>
      <c r="L136" s="150">
        <f t="shared" si="45"/>
        <v>4.1399999999999997</v>
      </c>
      <c r="M136" s="148">
        <v>10</v>
      </c>
      <c r="N136" s="152">
        <f t="shared" si="46"/>
        <v>6.8999999999999995</v>
      </c>
      <c r="O136" s="146">
        <v>10</v>
      </c>
      <c r="P136" s="150">
        <f t="shared" si="47"/>
        <v>6.8999999999999995</v>
      </c>
      <c r="Q136" s="148">
        <v>10</v>
      </c>
      <c r="R136" s="152">
        <f t="shared" si="48"/>
        <v>6.8999999999999995</v>
      </c>
      <c r="S136" s="146">
        <v>10</v>
      </c>
      <c r="T136" s="150">
        <f t="shared" si="49"/>
        <v>6.8999999999999995</v>
      </c>
      <c r="U136" s="156">
        <v>60</v>
      </c>
      <c r="V136" s="158">
        <f t="shared" si="50"/>
        <v>41.4</v>
      </c>
      <c r="W136" s="142"/>
      <c r="X136" s="142"/>
    </row>
    <row r="137" spans="1:24" ht="15" thickBot="1">
      <c r="A137" s="159">
        <v>131</v>
      </c>
      <c r="B137" s="35" t="s">
        <v>16</v>
      </c>
      <c r="C137" s="26" t="s">
        <v>64</v>
      </c>
      <c r="D137" s="93">
        <f t="shared" si="44"/>
        <v>18</v>
      </c>
      <c r="E137" s="22">
        <f t="shared" si="35"/>
        <v>2.0975609756097562</v>
      </c>
      <c r="F137" s="95">
        <v>0.23</v>
      </c>
      <c r="G137" s="12">
        <f t="shared" si="36"/>
        <v>37.756097560975611</v>
      </c>
      <c r="H137" s="12">
        <v>2.58</v>
      </c>
      <c r="I137" s="17">
        <f t="shared" si="37"/>
        <v>46.44</v>
      </c>
      <c r="K137" s="145">
        <v>0</v>
      </c>
      <c r="L137" s="150">
        <f t="shared" si="45"/>
        <v>0</v>
      </c>
      <c r="M137" s="148">
        <v>15</v>
      </c>
      <c r="N137" s="152">
        <f t="shared" si="46"/>
        <v>38.700000000000003</v>
      </c>
      <c r="O137" s="146">
        <v>0</v>
      </c>
      <c r="P137" s="150">
        <f t="shared" si="47"/>
        <v>0</v>
      </c>
      <c r="Q137" s="148">
        <v>0</v>
      </c>
      <c r="R137" s="152">
        <f t="shared" si="48"/>
        <v>0</v>
      </c>
      <c r="S137" s="146">
        <v>0</v>
      </c>
      <c r="T137" s="150">
        <f t="shared" si="49"/>
        <v>0</v>
      </c>
      <c r="U137" s="156">
        <v>3</v>
      </c>
      <c r="V137" s="158">
        <f t="shared" si="50"/>
        <v>7.74</v>
      </c>
      <c r="W137" s="142"/>
      <c r="X137" s="142"/>
    </row>
    <row r="138" spans="1:24" s="25" customFormat="1" ht="15" thickBot="1">
      <c r="A138" s="159">
        <v>132</v>
      </c>
      <c r="B138" s="59" t="s">
        <v>211</v>
      </c>
      <c r="C138" s="71" t="s">
        <v>66</v>
      </c>
      <c r="D138" s="93">
        <f t="shared" si="44"/>
        <v>9</v>
      </c>
      <c r="E138" s="22">
        <f t="shared" si="35"/>
        <v>7.0406504065040654</v>
      </c>
      <c r="F138" s="95">
        <v>0.23</v>
      </c>
      <c r="G138" s="12">
        <f t="shared" si="36"/>
        <v>63.365853658536587</v>
      </c>
      <c r="H138" s="12">
        <v>8.66</v>
      </c>
      <c r="I138" s="17">
        <f t="shared" si="37"/>
        <v>77.94</v>
      </c>
      <c r="K138" s="145">
        <v>0</v>
      </c>
      <c r="L138" s="150">
        <f t="shared" si="45"/>
        <v>0</v>
      </c>
      <c r="M138" s="148">
        <v>1</v>
      </c>
      <c r="N138" s="152">
        <f t="shared" si="46"/>
        <v>8.66</v>
      </c>
      <c r="O138" s="146">
        <v>4</v>
      </c>
      <c r="P138" s="150">
        <f t="shared" si="47"/>
        <v>34.64</v>
      </c>
      <c r="Q138" s="148">
        <v>0</v>
      </c>
      <c r="R138" s="152">
        <f t="shared" si="48"/>
        <v>0</v>
      </c>
      <c r="S138" s="146">
        <v>2</v>
      </c>
      <c r="T138" s="150">
        <f t="shared" si="49"/>
        <v>17.32</v>
      </c>
      <c r="U138" s="156">
        <v>2</v>
      </c>
      <c r="V138" s="158">
        <f t="shared" si="50"/>
        <v>17.32</v>
      </c>
      <c r="W138" s="142"/>
      <c r="X138" s="142"/>
    </row>
    <row r="139" spans="1:24" ht="22.2" thickBot="1">
      <c r="A139" s="159">
        <v>133</v>
      </c>
      <c r="B139" s="59" t="s">
        <v>150</v>
      </c>
      <c r="C139" s="71" t="s">
        <v>66</v>
      </c>
      <c r="D139" s="93">
        <f t="shared" si="44"/>
        <v>7</v>
      </c>
      <c r="E139" s="22">
        <f t="shared" si="35"/>
        <v>23.902439024390244</v>
      </c>
      <c r="F139" s="95">
        <v>0.23</v>
      </c>
      <c r="G139" s="12">
        <f t="shared" si="36"/>
        <v>167.3170731707317</v>
      </c>
      <c r="H139" s="12">
        <v>29.4</v>
      </c>
      <c r="I139" s="17">
        <f t="shared" si="37"/>
        <v>205.79999999999998</v>
      </c>
      <c r="K139" s="145">
        <v>0</v>
      </c>
      <c r="L139" s="150">
        <f t="shared" si="45"/>
        <v>0</v>
      </c>
      <c r="M139" s="148">
        <v>1</v>
      </c>
      <c r="N139" s="152">
        <f t="shared" si="46"/>
        <v>29.4</v>
      </c>
      <c r="O139" s="146">
        <v>2</v>
      </c>
      <c r="P139" s="150">
        <f t="shared" si="47"/>
        <v>58.8</v>
      </c>
      <c r="Q139" s="148">
        <v>1</v>
      </c>
      <c r="R139" s="152">
        <f t="shared" si="48"/>
        <v>29.4</v>
      </c>
      <c r="S139" s="146">
        <v>1</v>
      </c>
      <c r="T139" s="150">
        <f t="shared" si="49"/>
        <v>29.4</v>
      </c>
      <c r="U139" s="156">
        <v>2</v>
      </c>
      <c r="V139" s="158">
        <f t="shared" si="50"/>
        <v>58.8</v>
      </c>
      <c r="W139" s="142"/>
      <c r="X139" s="142"/>
    </row>
    <row r="140" spans="1:24" s="25" customFormat="1" ht="15" thickBot="1">
      <c r="A140" s="159">
        <v>134</v>
      </c>
      <c r="B140" s="59" t="s">
        <v>256</v>
      </c>
      <c r="C140" s="71" t="s">
        <v>66</v>
      </c>
      <c r="D140" s="93">
        <f t="shared" ref="D140" si="51">K140+M140+O140+Q140+S140+U140</f>
        <v>3</v>
      </c>
      <c r="E140" s="22">
        <f t="shared" ref="E140" si="52">H140/(1+F140)</f>
        <v>12.195121951219512</v>
      </c>
      <c r="F140" s="95">
        <v>0.23</v>
      </c>
      <c r="G140" s="12">
        <f t="shared" ref="G140" si="53">D140*E140</f>
        <v>36.585365853658537</v>
      </c>
      <c r="H140" s="12">
        <v>15</v>
      </c>
      <c r="I140" s="17">
        <f t="shared" ref="I140" si="54">D140*H140</f>
        <v>45</v>
      </c>
      <c r="K140" s="145">
        <v>0</v>
      </c>
      <c r="L140" s="150">
        <f t="shared" ref="L140" si="55">K140*H140</f>
        <v>0</v>
      </c>
      <c r="M140" s="148">
        <v>3</v>
      </c>
      <c r="N140" s="152">
        <f t="shared" ref="N140" si="56">M140*H140</f>
        <v>45</v>
      </c>
      <c r="O140" s="146">
        <v>0</v>
      </c>
      <c r="P140" s="150">
        <f t="shared" ref="P140" si="57">O140*H140</f>
        <v>0</v>
      </c>
      <c r="Q140" s="148">
        <v>0</v>
      </c>
      <c r="R140" s="152">
        <f t="shared" ref="R140" si="58">Q140*H140</f>
        <v>0</v>
      </c>
      <c r="S140" s="146">
        <v>0</v>
      </c>
      <c r="T140" s="150">
        <f t="shared" ref="T140" si="59">S140*H140</f>
        <v>0</v>
      </c>
      <c r="U140" s="156">
        <v>0</v>
      </c>
      <c r="V140" s="158">
        <f t="shared" si="50"/>
        <v>0</v>
      </c>
      <c r="W140" s="142"/>
      <c r="X140" s="142"/>
    </row>
    <row r="141" spans="1:24" ht="21" thickBot="1">
      <c r="A141" s="159">
        <v>135</v>
      </c>
      <c r="B141" s="67" t="s">
        <v>185</v>
      </c>
      <c r="C141" s="48" t="s">
        <v>66</v>
      </c>
      <c r="D141" s="93">
        <f t="shared" si="44"/>
        <v>30</v>
      </c>
      <c r="E141" s="22">
        <f t="shared" si="35"/>
        <v>7.3170731707317076</v>
      </c>
      <c r="F141" s="95">
        <v>0.23</v>
      </c>
      <c r="G141" s="12">
        <f t="shared" si="36"/>
        <v>219.51219512195124</v>
      </c>
      <c r="H141" s="12">
        <v>9</v>
      </c>
      <c r="I141" s="17">
        <f t="shared" si="37"/>
        <v>270</v>
      </c>
      <c r="K141" s="145">
        <v>15</v>
      </c>
      <c r="L141" s="150">
        <f t="shared" si="45"/>
        <v>135</v>
      </c>
      <c r="M141" s="148">
        <v>5</v>
      </c>
      <c r="N141" s="152">
        <f t="shared" si="46"/>
        <v>45</v>
      </c>
      <c r="O141" s="146">
        <v>3</v>
      </c>
      <c r="P141" s="150">
        <f t="shared" si="47"/>
        <v>27</v>
      </c>
      <c r="Q141" s="148">
        <v>4</v>
      </c>
      <c r="R141" s="152">
        <f t="shared" si="48"/>
        <v>36</v>
      </c>
      <c r="S141" s="146">
        <v>2</v>
      </c>
      <c r="T141" s="150">
        <f t="shared" si="49"/>
        <v>18</v>
      </c>
      <c r="U141" s="156">
        <v>1</v>
      </c>
      <c r="V141" s="158">
        <f t="shared" si="50"/>
        <v>9</v>
      </c>
      <c r="W141" s="142"/>
      <c r="X141" s="142"/>
    </row>
    <row r="142" spans="1:24" ht="21" thickBot="1">
      <c r="A142" s="159">
        <v>136</v>
      </c>
      <c r="B142" s="67" t="s">
        <v>184</v>
      </c>
      <c r="C142" s="48" t="s">
        <v>66</v>
      </c>
      <c r="D142" s="93">
        <f t="shared" si="44"/>
        <v>30</v>
      </c>
      <c r="E142" s="22">
        <f t="shared" ref="E142:E157" si="60">H142/(1+F142)</f>
        <v>6.0975609756097562</v>
      </c>
      <c r="F142" s="95">
        <v>0.23</v>
      </c>
      <c r="G142" s="12">
        <f t="shared" ref="G142:G157" si="61">D142*E142</f>
        <v>182.92682926829269</v>
      </c>
      <c r="H142" s="12">
        <v>7.5</v>
      </c>
      <c r="I142" s="17">
        <f t="shared" ref="I142:I157" si="62">D142*H142</f>
        <v>225</v>
      </c>
      <c r="K142" s="145">
        <v>15</v>
      </c>
      <c r="L142" s="150">
        <f t="shared" si="45"/>
        <v>112.5</v>
      </c>
      <c r="M142" s="148">
        <v>5</v>
      </c>
      <c r="N142" s="152">
        <f t="shared" si="46"/>
        <v>37.5</v>
      </c>
      <c r="O142" s="146">
        <v>3</v>
      </c>
      <c r="P142" s="150">
        <f t="shared" si="47"/>
        <v>22.5</v>
      </c>
      <c r="Q142" s="148">
        <v>4</v>
      </c>
      <c r="R142" s="152">
        <f t="shared" si="48"/>
        <v>30</v>
      </c>
      <c r="S142" s="146">
        <v>2</v>
      </c>
      <c r="T142" s="150">
        <f t="shared" si="49"/>
        <v>15</v>
      </c>
      <c r="U142" s="156">
        <v>1</v>
      </c>
      <c r="V142" s="158">
        <f t="shared" si="50"/>
        <v>7.5</v>
      </c>
      <c r="W142" s="142"/>
      <c r="X142" s="142"/>
    </row>
    <row r="143" spans="1:24" ht="15" thickBot="1">
      <c r="A143" s="159">
        <v>137</v>
      </c>
      <c r="B143" s="39" t="s">
        <v>129</v>
      </c>
      <c r="C143" s="48" t="s">
        <v>63</v>
      </c>
      <c r="D143" s="93">
        <f t="shared" si="44"/>
        <v>15</v>
      </c>
      <c r="E143" s="22">
        <f t="shared" si="60"/>
        <v>24.390243902439025</v>
      </c>
      <c r="F143" s="95">
        <v>0.23</v>
      </c>
      <c r="G143" s="12">
        <f t="shared" si="61"/>
        <v>365.85365853658539</v>
      </c>
      <c r="H143" s="12">
        <v>30</v>
      </c>
      <c r="I143" s="17">
        <f t="shared" si="62"/>
        <v>450</v>
      </c>
      <c r="K143" s="145">
        <v>0</v>
      </c>
      <c r="L143" s="150">
        <f t="shared" si="45"/>
        <v>0</v>
      </c>
      <c r="M143" s="148">
        <v>0</v>
      </c>
      <c r="N143" s="152">
        <f t="shared" si="46"/>
        <v>0</v>
      </c>
      <c r="O143" s="146">
        <v>2</v>
      </c>
      <c r="P143" s="150">
        <f t="shared" si="47"/>
        <v>60</v>
      </c>
      <c r="Q143" s="148">
        <v>6</v>
      </c>
      <c r="R143" s="152">
        <f t="shared" si="48"/>
        <v>180</v>
      </c>
      <c r="S143" s="146">
        <v>2</v>
      </c>
      <c r="T143" s="150">
        <f t="shared" si="49"/>
        <v>60</v>
      </c>
      <c r="U143" s="156">
        <v>5</v>
      </c>
      <c r="V143" s="158">
        <f t="shared" si="50"/>
        <v>150</v>
      </c>
      <c r="W143" s="142"/>
      <c r="X143" s="142"/>
    </row>
    <row r="144" spans="1:24" ht="15" thickBot="1">
      <c r="A144" s="159">
        <v>138</v>
      </c>
      <c r="B144" s="99" t="s">
        <v>128</v>
      </c>
      <c r="C144" s="100" t="s">
        <v>63</v>
      </c>
      <c r="D144" s="93">
        <f t="shared" si="44"/>
        <v>1075</v>
      </c>
      <c r="E144" s="83">
        <f t="shared" si="60"/>
        <v>16.260162601626018</v>
      </c>
      <c r="F144" s="95">
        <v>0.23</v>
      </c>
      <c r="G144" s="88">
        <f t="shared" si="61"/>
        <v>17479.674796747968</v>
      </c>
      <c r="H144" s="88">
        <v>20</v>
      </c>
      <c r="I144" s="89">
        <f t="shared" si="62"/>
        <v>21500</v>
      </c>
      <c r="K144" s="145">
        <v>50</v>
      </c>
      <c r="L144" s="150">
        <f t="shared" si="45"/>
        <v>1000</v>
      </c>
      <c r="M144" s="148">
        <v>100</v>
      </c>
      <c r="N144" s="152">
        <f t="shared" si="46"/>
        <v>2000</v>
      </c>
      <c r="O144" s="146">
        <v>100</v>
      </c>
      <c r="P144" s="150">
        <f t="shared" si="47"/>
        <v>2000</v>
      </c>
      <c r="Q144" s="148">
        <v>350</v>
      </c>
      <c r="R144" s="152">
        <f t="shared" si="48"/>
        <v>7000</v>
      </c>
      <c r="S144" s="146">
        <v>25</v>
      </c>
      <c r="T144" s="150">
        <f t="shared" si="49"/>
        <v>500</v>
      </c>
      <c r="U144" s="156">
        <v>450</v>
      </c>
      <c r="V144" s="158">
        <f t="shared" si="50"/>
        <v>9000</v>
      </c>
      <c r="W144" s="142"/>
      <c r="X144" s="142"/>
    </row>
    <row r="145" spans="1:24" ht="21" thickBot="1">
      <c r="A145" s="159">
        <v>139</v>
      </c>
      <c r="B145" s="67" t="s">
        <v>183</v>
      </c>
      <c r="C145" s="48" t="s">
        <v>63</v>
      </c>
      <c r="D145" s="93">
        <f t="shared" si="44"/>
        <v>7</v>
      </c>
      <c r="E145" s="22">
        <f t="shared" si="60"/>
        <v>21.13821138211382</v>
      </c>
      <c r="F145" s="95">
        <v>0.23</v>
      </c>
      <c r="G145" s="12">
        <f t="shared" si="61"/>
        <v>147.96747967479675</v>
      </c>
      <c r="H145" s="12">
        <v>26</v>
      </c>
      <c r="I145" s="17">
        <f t="shared" si="62"/>
        <v>182</v>
      </c>
      <c r="K145" s="145">
        <v>0</v>
      </c>
      <c r="L145" s="150">
        <f t="shared" si="45"/>
        <v>0</v>
      </c>
      <c r="M145" s="148">
        <v>1</v>
      </c>
      <c r="N145" s="152">
        <f t="shared" si="46"/>
        <v>26</v>
      </c>
      <c r="O145" s="146">
        <v>0</v>
      </c>
      <c r="P145" s="150">
        <f t="shared" si="47"/>
        <v>0</v>
      </c>
      <c r="Q145" s="148">
        <v>4</v>
      </c>
      <c r="R145" s="152">
        <f t="shared" si="48"/>
        <v>104</v>
      </c>
      <c r="S145" s="146">
        <v>0</v>
      </c>
      <c r="T145" s="150">
        <f t="shared" si="49"/>
        <v>0</v>
      </c>
      <c r="U145" s="156">
        <v>2</v>
      </c>
      <c r="V145" s="158">
        <f t="shared" si="50"/>
        <v>52</v>
      </c>
      <c r="W145" s="142"/>
      <c r="X145" s="142"/>
    </row>
    <row r="146" spans="1:24" ht="22.2" thickBot="1">
      <c r="A146" s="159">
        <v>140</v>
      </c>
      <c r="B146" s="62" t="s">
        <v>210</v>
      </c>
      <c r="C146" s="48" t="s">
        <v>63</v>
      </c>
      <c r="D146" s="93">
        <f t="shared" si="44"/>
        <v>10</v>
      </c>
      <c r="E146" s="22">
        <f t="shared" si="60"/>
        <v>24.796747967479675</v>
      </c>
      <c r="F146" s="95">
        <v>0.23</v>
      </c>
      <c r="G146" s="12">
        <f t="shared" si="61"/>
        <v>247.96747967479675</v>
      </c>
      <c r="H146" s="12">
        <v>30.5</v>
      </c>
      <c r="I146" s="17">
        <f t="shared" si="62"/>
        <v>305</v>
      </c>
      <c r="K146" s="145">
        <v>0</v>
      </c>
      <c r="L146" s="150">
        <f t="shared" si="45"/>
        <v>0</v>
      </c>
      <c r="M146" s="148">
        <v>1</v>
      </c>
      <c r="N146" s="152">
        <f t="shared" si="46"/>
        <v>30.5</v>
      </c>
      <c r="O146" s="146">
        <v>0</v>
      </c>
      <c r="P146" s="150">
        <f t="shared" si="47"/>
        <v>0</v>
      </c>
      <c r="Q146" s="148">
        <v>3</v>
      </c>
      <c r="R146" s="152">
        <f t="shared" si="48"/>
        <v>91.5</v>
      </c>
      <c r="S146" s="146">
        <v>1</v>
      </c>
      <c r="T146" s="150">
        <f t="shared" si="49"/>
        <v>30.5</v>
      </c>
      <c r="U146" s="156">
        <v>5</v>
      </c>
      <c r="V146" s="158">
        <f t="shared" si="50"/>
        <v>152.5</v>
      </c>
      <c r="W146" s="142"/>
      <c r="X146" s="142"/>
    </row>
    <row r="147" spans="1:24" ht="15" thickBot="1">
      <c r="A147" s="159">
        <v>141</v>
      </c>
      <c r="B147" s="33" t="s">
        <v>182</v>
      </c>
      <c r="C147" s="48" t="s">
        <v>66</v>
      </c>
      <c r="D147" s="93">
        <f t="shared" si="44"/>
        <v>12</v>
      </c>
      <c r="E147" s="22">
        <f t="shared" si="60"/>
        <v>14.634146341463415</v>
      </c>
      <c r="F147" s="95">
        <v>0.23</v>
      </c>
      <c r="G147" s="12">
        <f t="shared" si="61"/>
        <v>175.60975609756099</v>
      </c>
      <c r="H147" s="12">
        <v>18</v>
      </c>
      <c r="I147" s="17">
        <f t="shared" si="62"/>
        <v>216</v>
      </c>
      <c r="K147" s="145">
        <v>0</v>
      </c>
      <c r="L147" s="150">
        <f t="shared" si="45"/>
        <v>0</v>
      </c>
      <c r="M147" s="148">
        <v>0</v>
      </c>
      <c r="N147" s="152">
        <f t="shared" si="46"/>
        <v>0</v>
      </c>
      <c r="O147" s="146">
        <v>2</v>
      </c>
      <c r="P147" s="150">
        <f t="shared" si="47"/>
        <v>36</v>
      </c>
      <c r="Q147" s="148">
        <v>4</v>
      </c>
      <c r="R147" s="152">
        <f t="shared" si="48"/>
        <v>72</v>
      </c>
      <c r="S147" s="146">
        <v>6</v>
      </c>
      <c r="T147" s="150">
        <f t="shared" si="49"/>
        <v>108</v>
      </c>
      <c r="U147" s="156">
        <v>0</v>
      </c>
      <c r="V147" s="158">
        <f t="shared" si="50"/>
        <v>0</v>
      </c>
      <c r="W147" s="142"/>
      <c r="X147" s="142"/>
    </row>
    <row r="148" spans="1:24" ht="15" thickBot="1">
      <c r="A148" s="159">
        <v>142</v>
      </c>
      <c r="B148" s="33" t="s">
        <v>181</v>
      </c>
      <c r="C148" s="48" t="s">
        <v>66</v>
      </c>
      <c r="D148" s="93">
        <f t="shared" si="44"/>
        <v>2</v>
      </c>
      <c r="E148" s="22">
        <f t="shared" si="60"/>
        <v>9.7560975609756095</v>
      </c>
      <c r="F148" s="95">
        <v>0.23</v>
      </c>
      <c r="G148" s="12">
        <f t="shared" si="61"/>
        <v>19.512195121951219</v>
      </c>
      <c r="H148" s="12">
        <v>12</v>
      </c>
      <c r="I148" s="17">
        <f t="shared" si="62"/>
        <v>24</v>
      </c>
      <c r="K148" s="145">
        <v>0</v>
      </c>
      <c r="L148" s="150">
        <f t="shared" si="45"/>
        <v>0</v>
      </c>
      <c r="M148" s="148">
        <v>0</v>
      </c>
      <c r="N148" s="152">
        <f t="shared" si="46"/>
        <v>0</v>
      </c>
      <c r="O148" s="146">
        <v>2</v>
      </c>
      <c r="P148" s="150">
        <f t="shared" si="47"/>
        <v>24</v>
      </c>
      <c r="Q148" s="148">
        <v>0</v>
      </c>
      <c r="R148" s="152">
        <f t="shared" si="48"/>
        <v>0</v>
      </c>
      <c r="S148" s="146">
        <v>0</v>
      </c>
      <c r="T148" s="150">
        <f t="shared" si="49"/>
        <v>0</v>
      </c>
      <c r="U148" s="156">
        <v>0</v>
      </c>
      <c r="V148" s="158">
        <f t="shared" si="50"/>
        <v>0</v>
      </c>
      <c r="W148" s="142"/>
      <c r="X148" s="142"/>
    </row>
    <row r="149" spans="1:24" s="25" customFormat="1" ht="15" thickBot="1">
      <c r="A149" s="159">
        <v>143</v>
      </c>
      <c r="B149" s="33" t="s">
        <v>206</v>
      </c>
      <c r="C149" s="48" t="s">
        <v>86</v>
      </c>
      <c r="D149" s="93">
        <f t="shared" si="44"/>
        <v>18</v>
      </c>
      <c r="E149" s="22">
        <f t="shared" si="60"/>
        <v>26.016260162601625</v>
      </c>
      <c r="F149" s="95">
        <v>0.23</v>
      </c>
      <c r="G149" s="12">
        <f t="shared" si="61"/>
        <v>468.29268292682923</v>
      </c>
      <c r="H149" s="12">
        <v>32</v>
      </c>
      <c r="I149" s="17">
        <f t="shared" si="62"/>
        <v>576</v>
      </c>
      <c r="K149" s="145">
        <v>0</v>
      </c>
      <c r="L149" s="150">
        <f t="shared" si="45"/>
        <v>0</v>
      </c>
      <c r="M149" s="148">
        <v>2</v>
      </c>
      <c r="N149" s="152">
        <f t="shared" si="46"/>
        <v>64</v>
      </c>
      <c r="O149" s="146">
        <v>2</v>
      </c>
      <c r="P149" s="150">
        <f t="shared" si="47"/>
        <v>64</v>
      </c>
      <c r="Q149" s="148">
        <v>0</v>
      </c>
      <c r="R149" s="152">
        <f t="shared" si="48"/>
        <v>0</v>
      </c>
      <c r="S149" s="146">
        <v>4</v>
      </c>
      <c r="T149" s="150">
        <f t="shared" si="49"/>
        <v>128</v>
      </c>
      <c r="U149" s="156">
        <v>10</v>
      </c>
      <c r="V149" s="158">
        <f t="shared" si="50"/>
        <v>320</v>
      </c>
      <c r="W149" s="142"/>
      <c r="X149" s="142"/>
    </row>
    <row r="150" spans="1:24" ht="25.5" customHeight="1" thickBot="1">
      <c r="A150" s="159">
        <v>144</v>
      </c>
      <c r="B150" s="59" t="s">
        <v>203</v>
      </c>
      <c r="C150" s="48" t="s">
        <v>67</v>
      </c>
      <c r="D150" s="93">
        <f t="shared" si="44"/>
        <v>16</v>
      </c>
      <c r="E150" s="22">
        <f t="shared" si="60"/>
        <v>0.69105691056910568</v>
      </c>
      <c r="F150" s="95">
        <v>0.23</v>
      </c>
      <c r="G150" s="12">
        <f t="shared" si="61"/>
        <v>11.056910569105691</v>
      </c>
      <c r="H150" s="12">
        <v>0.85</v>
      </c>
      <c r="I150" s="17">
        <f t="shared" si="62"/>
        <v>13.6</v>
      </c>
      <c r="K150" s="145">
        <v>4</v>
      </c>
      <c r="L150" s="150">
        <f t="shared" si="45"/>
        <v>3.4</v>
      </c>
      <c r="M150" s="148">
        <v>0</v>
      </c>
      <c r="N150" s="152">
        <f t="shared" si="46"/>
        <v>0</v>
      </c>
      <c r="O150" s="146">
        <v>5</v>
      </c>
      <c r="P150" s="150">
        <f t="shared" si="47"/>
        <v>4.25</v>
      </c>
      <c r="Q150" s="148">
        <v>6</v>
      </c>
      <c r="R150" s="152">
        <f t="shared" si="48"/>
        <v>5.0999999999999996</v>
      </c>
      <c r="S150" s="146">
        <v>0</v>
      </c>
      <c r="T150" s="150">
        <f t="shared" si="49"/>
        <v>0</v>
      </c>
      <c r="U150" s="156">
        <v>1</v>
      </c>
      <c r="V150" s="158">
        <f t="shared" si="50"/>
        <v>0.85</v>
      </c>
      <c r="W150" s="142"/>
      <c r="X150" s="142"/>
    </row>
    <row r="151" spans="1:24" ht="21" thickBot="1">
      <c r="A151" s="159">
        <v>145</v>
      </c>
      <c r="B151" s="33" t="s">
        <v>180</v>
      </c>
      <c r="C151" s="48" t="s">
        <v>66</v>
      </c>
      <c r="D151" s="93">
        <f t="shared" si="44"/>
        <v>12</v>
      </c>
      <c r="E151" s="22">
        <f t="shared" si="60"/>
        <v>3.2520325203252032</v>
      </c>
      <c r="F151" s="95">
        <v>0.23</v>
      </c>
      <c r="G151" s="12">
        <f t="shared" si="61"/>
        <v>39.024390243902438</v>
      </c>
      <c r="H151" s="12">
        <v>4</v>
      </c>
      <c r="I151" s="17">
        <f t="shared" si="62"/>
        <v>48</v>
      </c>
      <c r="K151" s="145">
        <v>0</v>
      </c>
      <c r="L151" s="150">
        <f t="shared" si="45"/>
        <v>0</v>
      </c>
      <c r="M151" s="148">
        <v>1</v>
      </c>
      <c r="N151" s="152">
        <f t="shared" si="46"/>
        <v>4</v>
      </c>
      <c r="O151" s="146">
        <v>5</v>
      </c>
      <c r="P151" s="150">
        <f t="shared" si="47"/>
        <v>20</v>
      </c>
      <c r="Q151" s="148">
        <v>4</v>
      </c>
      <c r="R151" s="152">
        <f t="shared" si="48"/>
        <v>16</v>
      </c>
      <c r="S151" s="146">
        <v>2</v>
      </c>
      <c r="T151" s="150">
        <f t="shared" si="49"/>
        <v>8</v>
      </c>
      <c r="U151" s="156">
        <v>0</v>
      </c>
      <c r="V151" s="158">
        <f t="shared" si="50"/>
        <v>0</v>
      </c>
      <c r="W151" s="142"/>
      <c r="X151" s="142"/>
    </row>
    <row r="152" spans="1:24" ht="15" thickBot="1">
      <c r="A152" s="159">
        <v>146</v>
      </c>
      <c r="B152" s="44" t="s">
        <v>179</v>
      </c>
      <c r="C152" s="50" t="s">
        <v>66</v>
      </c>
      <c r="D152" s="93">
        <f t="shared" si="44"/>
        <v>16</v>
      </c>
      <c r="E152" s="22">
        <f t="shared" si="60"/>
        <v>1.5853658536585367</v>
      </c>
      <c r="F152" s="95">
        <v>0.23</v>
      </c>
      <c r="G152" s="12">
        <f t="shared" si="61"/>
        <v>25.365853658536587</v>
      </c>
      <c r="H152" s="12">
        <v>1.95</v>
      </c>
      <c r="I152" s="17">
        <f t="shared" si="62"/>
        <v>31.2</v>
      </c>
      <c r="K152" s="145">
        <v>0</v>
      </c>
      <c r="L152" s="150">
        <f t="shared" si="45"/>
        <v>0</v>
      </c>
      <c r="M152" s="148">
        <v>0</v>
      </c>
      <c r="N152" s="152">
        <f t="shared" si="46"/>
        <v>0</v>
      </c>
      <c r="O152" s="146"/>
      <c r="P152" s="150">
        <f t="shared" si="47"/>
        <v>0</v>
      </c>
      <c r="Q152" s="148">
        <v>10</v>
      </c>
      <c r="R152" s="152">
        <f t="shared" si="48"/>
        <v>19.5</v>
      </c>
      <c r="S152" s="146">
        <v>6</v>
      </c>
      <c r="T152" s="150">
        <f t="shared" si="49"/>
        <v>11.7</v>
      </c>
      <c r="U152" s="156">
        <v>0</v>
      </c>
      <c r="V152" s="158">
        <f t="shared" si="50"/>
        <v>0</v>
      </c>
      <c r="W152" s="142"/>
      <c r="X152" s="142"/>
    </row>
    <row r="153" spans="1:24" ht="15" thickBot="1">
      <c r="A153" s="159">
        <v>147</v>
      </c>
      <c r="B153" s="38" t="s">
        <v>59</v>
      </c>
      <c r="C153" s="50" t="s">
        <v>64</v>
      </c>
      <c r="D153" s="93">
        <f t="shared" si="44"/>
        <v>37</v>
      </c>
      <c r="E153" s="22">
        <f t="shared" si="60"/>
        <v>6.5040650406504064</v>
      </c>
      <c r="F153" s="95">
        <v>0.23</v>
      </c>
      <c r="G153" s="12">
        <f t="shared" si="61"/>
        <v>240.65040650406505</v>
      </c>
      <c r="H153" s="12">
        <v>8</v>
      </c>
      <c r="I153" s="17">
        <f t="shared" si="62"/>
        <v>296</v>
      </c>
      <c r="K153" s="145">
        <v>4</v>
      </c>
      <c r="L153" s="150">
        <f t="shared" si="45"/>
        <v>32</v>
      </c>
      <c r="M153" s="148">
        <v>4</v>
      </c>
      <c r="N153" s="152">
        <f t="shared" si="46"/>
        <v>32</v>
      </c>
      <c r="O153" s="146">
        <v>2</v>
      </c>
      <c r="P153" s="150">
        <f t="shared" si="47"/>
        <v>16</v>
      </c>
      <c r="Q153" s="148">
        <v>20</v>
      </c>
      <c r="R153" s="152">
        <f t="shared" si="48"/>
        <v>160</v>
      </c>
      <c r="S153" s="146">
        <v>2</v>
      </c>
      <c r="T153" s="150">
        <f t="shared" si="49"/>
        <v>16</v>
      </c>
      <c r="U153" s="156">
        <v>5</v>
      </c>
      <c r="V153" s="158">
        <f t="shared" si="50"/>
        <v>40</v>
      </c>
      <c r="W153" s="142"/>
      <c r="X153" s="142"/>
    </row>
    <row r="154" spans="1:24" ht="15" thickBot="1">
      <c r="A154" s="159">
        <v>148</v>
      </c>
      <c r="B154" s="38" t="s">
        <v>37</v>
      </c>
      <c r="C154" s="50" t="s">
        <v>64</v>
      </c>
      <c r="D154" s="93">
        <f t="shared" si="44"/>
        <v>60</v>
      </c>
      <c r="E154" s="22">
        <f t="shared" si="60"/>
        <v>0.78048780487804881</v>
      </c>
      <c r="F154" s="95">
        <v>0.23</v>
      </c>
      <c r="G154" s="12">
        <f t="shared" si="61"/>
        <v>46.829268292682926</v>
      </c>
      <c r="H154" s="12">
        <v>0.96</v>
      </c>
      <c r="I154" s="17">
        <f t="shared" si="62"/>
        <v>57.599999999999994</v>
      </c>
      <c r="K154" s="145">
        <v>0</v>
      </c>
      <c r="L154" s="150">
        <f t="shared" si="45"/>
        <v>0</v>
      </c>
      <c r="M154" s="148">
        <v>10</v>
      </c>
      <c r="N154" s="152">
        <f t="shared" si="46"/>
        <v>9.6</v>
      </c>
      <c r="O154" s="146"/>
      <c r="P154" s="150">
        <f t="shared" si="47"/>
        <v>0</v>
      </c>
      <c r="Q154" s="148">
        <v>10</v>
      </c>
      <c r="R154" s="152">
        <f t="shared" si="48"/>
        <v>9.6</v>
      </c>
      <c r="S154" s="146">
        <v>10</v>
      </c>
      <c r="T154" s="150">
        <f t="shared" si="49"/>
        <v>9.6</v>
      </c>
      <c r="U154" s="156">
        <v>30</v>
      </c>
      <c r="V154" s="158">
        <f t="shared" si="50"/>
        <v>28.799999999999997</v>
      </c>
      <c r="W154" s="142"/>
      <c r="X154" s="142"/>
    </row>
    <row r="155" spans="1:24" ht="15" thickBot="1">
      <c r="A155" s="159">
        <v>149</v>
      </c>
      <c r="B155" s="38" t="s">
        <v>36</v>
      </c>
      <c r="C155" s="50" t="s">
        <v>64</v>
      </c>
      <c r="D155" s="93">
        <f t="shared" si="44"/>
        <v>60</v>
      </c>
      <c r="E155" s="22">
        <f t="shared" si="60"/>
        <v>0.78048780487804881</v>
      </c>
      <c r="F155" s="95">
        <v>0.23</v>
      </c>
      <c r="G155" s="12">
        <f t="shared" si="61"/>
        <v>46.829268292682926</v>
      </c>
      <c r="H155" s="12">
        <v>0.96</v>
      </c>
      <c r="I155" s="17">
        <f t="shared" si="62"/>
        <v>57.599999999999994</v>
      </c>
      <c r="K155" s="145">
        <v>0</v>
      </c>
      <c r="L155" s="150">
        <f t="shared" si="45"/>
        <v>0</v>
      </c>
      <c r="M155" s="148">
        <v>10</v>
      </c>
      <c r="N155" s="152">
        <f t="shared" si="46"/>
        <v>9.6</v>
      </c>
      <c r="O155" s="146"/>
      <c r="P155" s="150">
        <f t="shared" si="47"/>
        <v>0</v>
      </c>
      <c r="Q155" s="148">
        <v>10</v>
      </c>
      <c r="R155" s="152">
        <f t="shared" si="48"/>
        <v>9.6</v>
      </c>
      <c r="S155" s="146">
        <v>10</v>
      </c>
      <c r="T155" s="150">
        <f t="shared" si="49"/>
        <v>9.6</v>
      </c>
      <c r="U155" s="156">
        <v>30</v>
      </c>
      <c r="V155" s="158">
        <f t="shared" si="50"/>
        <v>28.799999999999997</v>
      </c>
      <c r="W155" s="142"/>
      <c r="X155" s="142"/>
    </row>
    <row r="156" spans="1:24" s="25" customFormat="1" ht="21" thickBot="1">
      <c r="A156" s="159">
        <v>150</v>
      </c>
      <c r="B156" s="38" t="s">
        <v>207</v>
      </c>
      <c r="C156" s="50" t="s">
        <v>86</v>
      </c>
      <c r="D156" s="93">
        <f t="shared" si="44"/>
        <v>18</v>
      </c>
      <c r="E156" s="22">
        <f t="shared" si="60"/>
        <v>9.7560975609756095</v>
      </c>
      <c r="F156" s="95">
        <v>0.23</v>
      </c>
      <c r="G156" s="12">
        <f t="shared" si="61"/>
        <v>175.60975609756096</v>
      </c>
      <c r="H156" s="12">
        <v>12</v>
      </c>
      <c r="I156" s="17">
        <f t="shared" si="62"/>
        <v>216</v>
      </c>
      <c r="K156" s="145">
        <v>0</v>
      </c>
      <c r="L156" s="150">
        <f t="shared" si="45"/>
        <v>0</v>
      </c>
      <c r="M156" s="148">
        <v>0</v>
      </c>
      <c r="N156" s="152">
        <f t="shared" si="46"/>
        <v>0</v>
      </c>
      <c r="O156" s="146">
        <v>2</v>
      </c>
      <c r="P156" s="150">
        <f t="shared" si="47"/>
        <v>24</v>
      </c>
      <c r="Q156" s="148">
        <v>6</v>
      </c>
      <c r="R156" s="152">
        <f t="shared" si="48"/>
        <v>72</v>
      </c>
      <c r="S156" s="146">
        <v>0</v>
      </c>
      <c r="T156" s="150">
        <f t="shared" si="49"/>
        <v>0</v>
      </c>
      <c r="U156" s="156">
        <v>10</v>
      </c>
      <c r="V156" s="158">
        <f t="shared" si="50"/>
        <v>120</v>
      </c>
      <c r="W156" s="142"/>
      <c r="X156" s="142"/>
    </row>
    <row r="157" spans="1:24" ht="15" thickBot="1">
      <c r="A157" s="159">
        <v>151</v>
      </c>
      <c r="B157" s="38" t="s">
        <v>55</v>
      </c>
      <c r="C157" s="50" t="s">
        <v>64</v>
      </c>
      <c r="D157" s="93">
        <f t="shared" si="44"/>
        <v>5</v>
      </c>
      <c r="E157" s="22">
        <f t="shared" si="60"/>
        <v>3.2520325203252032</v>
      </c>
      <c r="F157" s="95">
        <v>0.23</v>
      </c>
      <c r="G157" s="12">
        <f t="shared" si="61"/>
        <v>16.260162601626014</v>
      </c>
      <c r="H157" s="12">
        <v>4</v>
      </c>
      <c r="I157" s="17">
        <f t="shared" si="62"/>
        <v>20</v>
      </c>
      <c r="K157" s="145">
        <v>0</v>
      </c>
      <c r="L157" s="150">
        <f t="shared" si="45"/>
        <v>0</v>
      </c>
      <c r="M157" s="148">
        <v>0</v>
      </c>
      <c r="N157" s="152">
        <f t="shared" si="46"/>
        <v>0</v>
      </c>
      <c r="O157" s="146"/>
      <c r="P157" s="150">
        <f t="shared" si="47"/>
        <v>0</v>
      </c>
      <c r="Q157" s="148">
        <v>2</v>
      </c>
      <c r="R157" s="152">
        <f t="shared" si="48"/>
        <v>8</v>
      </c>
      <c r="S157" s="146">
        <v>1</v>
      </c>
      <c r="T157" s="150">
        <f t="shared" si="49"/>
        <v>4</v>
      </c>
      <c r="U157" s="156">
        <v>2</v>
      </c>
      <c r="V157" s="158">
        <f t="shared" si="50"/>
        <v>8</v>
      </c>
      <c r="W157" s="142"/>
      <c r="X157" s="142"/>
    </row>
    <row r="158" spans="1:24" ht="21" thickBot="1">
      <c r="A158" s="159">
        <v>152</v>
      </c>
      <c r="B158" s="31" t="s">
        <v>118</v>
      </c>
      <c r="C158" s="30" t="s">
        <v>64</v>
      </c>
      <c r="D158" s="93">
        <f t="shared" si="44"/>
        <v>7</v>
      </c>
      <c r="E158" s="22">
        <f t="shared" ref="E158:E175" si="63">H158/(1+F158)</f>
        <v>11.382113821138212</v>
      </c>
      <c r="F158" s="95">
        <v>0.23</v>
      </c>
      <c r="G158" s="12">
        <f t="shared" ref="G158:G175" si="64">D158*E158</f>
        <v>79.674796747967491</v>
      </c>
      <c r="H158" s="12">
        <v>14</v>
      </c>
      <c r="I158" s="17">
        <f t="shared" ref="I158:I175" si="65">D158*H158</f>
        <v>98</v>
      </c>
      <c r="K158" s="145">
        <v>0</v>
      </c>
      <c r="L158" s="150">
        <f t="shared" si="45"/>
        <v>0</v>
      </c>
      <c r="M158" s="148">
        <v>0</v>
      </c>
      <c r="N158" s="152">
        <f t="shared" si="46"/>
        <v>0</v>
      </c>
      <c r="O158" s="146">
        <v>5</v>
      </c>
      <c r="P158" s="150">
        <f t="shared" si="47"/>
        <v>70</v>
      </c>
      <c r="Q158" s="148">
        <v>0</v>
      </c>
      <c r="R158" s="152">
        <f t="shared" si="48"/>
        <v>0</v>
      </c>
      <c r="S158" s="146">
        <v>0</v>
      </c>
      <c r="T158" s="150">
        <f t="shared" si="49"/>
        <v>0</v>
      </c>
      <c r="U158" s="156">
        <v>2</v>
      </c>
      <c r="V158" s="158">
        <f t="shared" si="50"/>
        <v>28</v>
      </c>
      <c r="W158" s="142"/>
      <c r="X158" s="142"/>
    </row>
    <row r="159" spans="1:24" ht="15" thickBot="1">
      <c r="A159" s="159">
        <v>153</v>
      </c>
      <c r="B159" s="38" t="s">
        <v>61</v>
      </c>
      <c r="C159" s="50" t="s">
        <v>64</v>
      </c>
      <c r="D159" s="93">
        <f t="shared" si="44"/>
        <v>14</v>
      </c>
      <c r="E159" s="22">
        <f t="shared" si="63"/>
        <v>4.8780487804878048</v>
      </c>
      <c r="F159" s="95">
        <v>0.23</v>
      </c>
      <c r="G159" s="12">
        <f t="shared" si="64"/>
        <v>68.292682926829272</v>
      </c>
      <c r="H159" s="12">
        <v>6</v>
      </c>
      <c r="I159" s="17">
        <f t="shared" si="65"/>
        <v>84</v>
      </c>
      <c r="K159" s="145">
        <v>0</v>
      </c>
      <c r="L159" s="150">
        <f t="shared" si="45"/>
        <v>0</v>
      </c>
      <c r="M159" s="148">
        <v>5</v>
      </c>
      <c r="N159" s="152">
        <f t="shared" si="46"/>
        <v>30</v>
      </c>
      <c r="O159" s="146">
        <v>5</v>
      </c>
      <c r="P159" s="150">
        <f t="shared" si="47"/>
        <v>30</v>
      </c>
      <c r="Q159" s="148">
        <v>0</v>
      </c>
      <c r="R159" s="152">
        <f t="shared" si="48"/>
        <v>0</v>
      </c>
      <c r="S159" s="146">
        <v>2</v>
      </c>
      <c r="T159" s="150">
        <f t="shared" si="49"/>
        <v>12</v>
      </c>
      <c r="U159" s="156">
        <v>2</v>
      </c>
      <c r="V159" s="158">
        <f t="shared" si="50"/>
        <v>12</v>
      </c>
      <c r="W159" s="142"/>
      <c r="X159" s="142"/>
    </row>
    <row r="160" spans="1:24" s="25" customFormat="1" ht="21" thickBot="1">
      <c r="A160" s="159">
        <v>154</v>
      </c>
      <c r="B160" s="38" t="s">
        <v>257</v>
      </c>
      <c r="C160" s="50" t="s">
        <v>64</v>
      </c>
      <c r="D160" s="93">
        <f t="shared" ref="D160" si="66">K160+M160+O160+Q160+S160+U160</f>
        <v>3</v>
      </c>
      <c r="E160" s="22">
        <f t="shared" ref="E160" si="67">H160/(1+F160)</f>
        <v>40.650406504065039</v>
      </c>
      <c r="F160" s="95">
        <v>0.23</v>
      </c>
      <c r="G160" s="12">
        <f t="shared" ref="G160" si="68">D160*E160</f>
        <v>121.95121951219511</v>
      </c>
      <c r="H160" s="12">
        <v>50</v>
      </c>
      <c r="I160" s="17">
        <f t="shared" ref="I160" si="69">D160*H160</f>
        <v>150</v>
      </c>
      <c r="K160" s="145">
        <v>0</v>
      </c>
      <c r="L160" s="150">
        <f t="shared" ref="L160" si="70">K160*H160</f>
        <v>0</v>
      </c>
      <c r="M160" s="148">
        <v>0</v>
      </c>
      <c r="N160" s="152">
        <f t="shared" ref="N160" si="71">M160*H160</f>
        <v>0</v>
      </c>
      <c r="O160" s="146">
        <v>0</v>
      </c>
      <c r="P160" s="150">
        <f t="shared" ref="P160" si="72">O160*H160</f>
        <v>0</v>
      </c>
      <c r="Q160" s="148">
        <v>0</v>
      </c>
      <c r="R160" s="152">
        <f t="shared" ref="R160" si="73">Q160*H160</f>
        <v>0</v>
      </c>
      <c r="S160" s="146">
        <v>0</v>
      </c>
      <c r="T160" s="150">
        <f t="shared" ref="T160" si="74">S160*H160</f>
        <v>0</v>
      </c>
      <c r="U160" s="156">
        <v>3</v>
      </c>
      <c r="V160" s="158">
        <f t="shared" si="50"/>
        <v>150</v>
      </c>
      <c r="W160" s="142"/>
      <c r="X160" s="142"/>
    </row>
    <row r="161" spans="1:24" ht="15" thickBot="1">
      <c r="A161" s="159">
        <v>155</v>
      </c>
      <c r="B161" s="38" t="s">
        <v>228</v>
      </c>
      <c r="C161" s="50" t="s">
        <v>67</v>
      </c>
      <c r="D161" s="93">
        <f t="shared" si="44"/>
        <v>26</v>
      </c>
      <c r="E161" s="22">
        <f t="shared" si="63"/>
        <v>5.691056910569106</v>
      </c>
      <c r="F161" s="95">
        <v>0.23</v>
      </c>
      <c r="G161" s="12">
        <f t="shared" si="64"/>
        <v>147.96747967479675</v>
      </c>
      <c r="H161" s="12">
        <v>7</v>
      </c>
      <c r="I161" s="17">
        <f t="shared" si="65"/>
        <v>182</v>
      </c>
      <c r="K161" s="145">
        <v>0</v>
      </c>
      <c r="L161" s="150">
        <f t="shared" si="45"/>
        <v>0</v>
      </c>
      <c r="M161" s="148">
        <v>1</v>
      </c>
      <c r="N161" s="152">
        <f t="shared" si="46"/>
        <v>7</v>
      </c>
      <c r="O161" s="146">
        <v>0</v>
      </c>
      <c r="P161" s="150">
        <f t="shared" si="47"/>
        <v>0</v>
      </c>
      <c r="Q161" s="148">
        <v>0</v>
      </c>
      <c r="R161" s="152">
        <f t="shared" si="48"/>
        <v>0</v>
      </c>
      <c r="S161" s="146">
        <v>0</v>
      </c>
      <c r="T161" s="150">
        <f t="shared" si="49"/>
        <v>0</v>
      </c>
      <c r="U161" s="156">
        <v>25</v>
      </c>
      <c r="V161" s="158">
        <f t="shared" si="50"/>
        <v>175</v>
      </c>
      <c r="W161" s="142"/>
      <c r="X161" s="142"/>
    </row>
    <row r="162" spans="1:24" ht="15" thickBot="1">
      <c r="A162" s="159">
        <v>156</v>
      </c>
      <c r="B162" s="31" t="s">
        <v>111</v>
      </c>
      <c r="C162" s="30" t="s">
        <v>64</v>
      </c>
      <c r="D162" s="93">
        <f t="shared" si="44"/>
        <v>10</v>
      </c>
      <c r="E162" s="22">
        <f t="shared" si="63"/>
        <v>14.634146341463415</v>
      </c>
      <c r="F162" s="95">
        <v>0.23</v>
      </c>
      <c r="G162" s="12">
        <f t="shared" si="64"/>
        <v>146.34146341463415</v>
      </c>
      <c r="H162" s="12">
        <v>18</v>
      </c>
      <c r="I162" s="17">
        <f t="shared" si="65"/>
        <v>180</v>
      </c>
      <c r="K162" s="145">
        <v>0</v>
      </c>
      <c r="L162" s="150">
        <f t="shared" si="45"/>
        <v>0</v>
      </c>
      <c r="M162" s="148">
        <v>2</v>
      </c>
      <c r="N162" s="152">
        <f t="shared" si="46"/>
        <v>36</v>
      </c>
      <c r="O162" s="146">
        <v>2</v>
      </c>
      <c r="P162" s="150">
        <f t="shared" si="47"/>
        <v>36</v>
      </c>
      <c r="Q162" s="148">
        <v>2</v>
      </c>
      <c r="R162" s="152">
        <f t="shared" si="48"/>
        <v>36</v>
      </c>
      <c r="S162" s="146">
        <v>0</v>
      </c>
      <c r="T162" s="150">
        <f t="shared" si="49"/>
        <v>0</v>
      </c>
      <c r="U162" s="156">
        <v>4</v>
      </c>
      <c r="V162" s="158">
        <f t="shared" si="50"/>
        <v>72</v>
      </c>
      <c r="W162" s="142"/>
      <c r="X162" s="142"/>
    </row>
    <row r="163" spans="1:24" ht="15" thickBot="1">
      <c r="A163" s="159">
        <v>157</v>
      </c>
      <c r="B163" s="38" t="s">
        <v>62</v>
      </c>
      <c r="C163" s="50" t="s">
        <v>64</v>
      </c>
      <c r="D163" s="93">
        <f t="shared" si="44"/>
        <v>5</v>
      </c>
      <c r="E163" s="22">
        <f t="shared" si="63"/>
        <v>9.7560975609756095</v>
      </c>
      <c r="F163" s="95">
        <v>0.23</v>
      </c>
      <c r="G163" s="12">
        <f t="shared" si="64"/>
        <v>48.780487804878049</v>
      </c>
      <c r="H163" s="12">
        <v>12</v>
      </c>
      <c r="I163" s="17">
        <f t="shared" si="65"/>
        <v>60</v>
      </c>
      <c r="K163" s="145">
        <v>0</v>
      </c>
      <c r="L163" s="150">
        <f t="shared" si="45"/>
        <v>0</v>
      </c>
      <c r="M163" s="148">
        <v>1</v>
      </c>
      <c r="N163" s="152">
        <f t="shared" si="46"/>
        <v>12</v>
      </c>
      <c r="O163" s="146">
        <v>0</v>
      </c>
      <c r="P163" s="150">
        <f t="shared" si="47"/>
        <v>0</v>
      </c>
      <c r="Q163" s="148">
        <v>0</v>
      </c>
      <c r="R163" s="152">
        <f t="shared" si="48"/>
        <v>0</v>
      </c>
      <c r="S163" s="146">
        <v>2</v>
      </c>
      <c r="T163" s="150">
        <f t="shared" si="49"/>
        <v>24</v>
      </c>
      <c r="U163" s="156">
        <v>2</v>
      </c>
      <c r="V163" s="158">
        <f t="shared" si="50"/>
        <v>24</v>
      </c>
      <c r="W163" s="142"/>
      <c r="X163" s="142"/>
    </row>
    <row r="164" spans="1:24" ht="15" thickBot="1">
      <c r="A164" s="159">
        <v>158</v>
      </c>
      <c r="B164" s="38" t="s">
        <v>53</v>
      </c>
      <c r="C164" s="50" t="s">
        <v>64</v>
      </c>
      <c r="D164" s="93">
        <f t="shared" si="44"/>
        <v>100</v>
      </c>
      <c r="E164" s="22">
        <f t="shared" si="63"/>
        <v>1.5853658536585367</v>
      </c>
      <c r="F164" s="95">
        <v>0.23</v>
      </c>
      <c r="G164" s="12">
        <f t="shared" si="64"/>
        <v>158.53658536585365</v>
      </c>
      <c r="H164" s="12">
        <v>1.95</v>
      </c>
      <c r="I164" s="17">
        <f t="shared" si="65"/>
        <v>195</v>
      </c>
      <c r="K164" s="145">
        <v>0</v>
      </c>
      <c r="L164" s="150">
        <f t="shared" si="45"/>
        <v>0</v>
      </c>
      <c r="M164" s="148">
        <v>20</v>
      </c>
      <c r="N164" s="152">
        <f t="shared" si="46"/>
        <v>39</v>
      </c>
      <c r="O164" s="146">
        <v>20</v>
      </c>
      <c r="P164" s="150">
        <f t="shared" si="47"/>
        <v>39</v>
      </c>
      <c r="Q164" s="148">
        <v>10</v>
      </c>
      <c r="R164" s="152">
        <f t="shared" si="48"/>
        <v>19.5</v>
      </c>
      <c r="S164" s="146">
        <v>10</v>
      </c>
      <c r="T164" s="150">
        <f t="shared" si="49"/>
        <v>19.5</v>
      </c>
      <c r="U164" s="156">
        <v>40</v>
      </c>
      <c r="V164" s="158">
        <f t="shared" si="50"/>
        <v>78</v>
      </c>
      <c r="W164" s="142"/>
      <c r="X164" s="142"/>
    </row>
    <row r="165" spans="1:24" ht="15" thickBot="1">
      <c r="A165" s="159">
        <v>159</v>
      </c>
      <c r="B165" s="38" t="s">
        <v>54</v>
      </c>
      <c r="C165" s="50" t="s">
        <v>64</v>
      </c>
      <c r="D165" s="93">
        <f t="shared" si="44"/>
        <v>90</v>
      </c>
      <c r="E165" s="22">
        <f t="shared" si="63"/>
        <v>3.6666666666666665</v>
      </c>
      <c r="F165" s="95">
        <v>0.23</v>
      </c>
      <c r="G165" s="12">
        <f t="shared" si="64"/>
        <v>330</v>
      </c>
      <c r="H165" s="12">
        <v>4.51</v>
      </c>
      <c r="I165" s="17">
        <f t="shared" si="65"/>
        <v>405.9</v>
      </c>
      <c r="K165" s="145">
        <v>0</v>
      </c>
      <c r="L165" s="150">
        <f t="shared" si="45"/>
        <v>0</v>
      </c>
      <c r="M165" s="148">
        <v>20</v>
      </c>
      <c r="N165" s="152">
        <f t="shared" si="46"/>
        <v>90.199999999999989</v>
      </c>
      <c r="O165" s="146">
        <v>0</v>
      </c>
      <c r="P165" s="150">
        <f t="shared" si="47"/>
        <v>0</v>
      </c>
      <c r="Q165" s="148">
        <v>20</v>
      </c>
      <c r="R165" s="152">
        <f t="shared" si="48"/>
        <v>90.199999999999989</v>
      </c>
      <c r="S165" s="146">
        <v>10</v>
      </c>
      <c r="T165" s="150">
        <f t="shared" si="49"/>
        <v>45.099999999999994</v>
      </c>
      <c r="U165" s="156">
        <v>40</v>
      </c>
      <c r="V165" s="158">
        <f t="shared" si="50"/>
        <v>180.39999999999998</v>
      </c>
      <c r="W165" s="142"/>
      <c r="X165" s="142"/>
    </row>
    <row r="166" spans="1:24" ht="15" thickBot="1">
      <c r="A166" s="159">
        <v>160</v>
      </c>
      <c r="B166" s="115" t="s">
        <v>57</v>
      </c>
      <c r="C166" s="116" t="s">
        <v>64</v>
      </c>
      <c r="D166" s="93">
        <f t="shared" si="44"/>
        <v>240</v>
      </c>
      <c r="E166" s="53">
        <f t="shared" si="63"/>
        <v>2.3170731707317076</v>
      </c>
      <c r="F166" s="95">
        <v>0.23</v>
      </c>
      <c r="G166" s="21">
        <f t="shared" si="64"/>
        <v>556.09756097560978</v>
      </c>
      <c r="H166" s="21">
        <v>2.85</v>
      </c>
      <c r="I166" s="20">
        <f t="shared" si="65"/>
        <v>684</v>
      </c>
      <c r="K166" s="145">
        <v>0</v>
      </c>
      <c r="L166" s="150">
        <f t="shared" si="45"/>
        <v>0</v>
      </c>
      <c r="M166" s="148">
        <v>0</v>
      </c>
      <c r="N166" s="152">
        <f t="shared" si="46"/>
        <v>0</v>
      </c>
      <c r="O166" s="146">
        <v>0</v>
      </c>
      <c r="P166" s="150">
        <f t="shared" si="47"/>
        <v>0</v>
      </c>
      <c r="Q166" s="148">
        <v>0</v>
      </c>
      <c r="R166" s="152">
        <f t="shared" si="48"/>
        <v>0</v>
      </c>
      <c r="S166" s="146">
        <v>0</v>
      </c>
      <c r="T166" s="150">
        <f t="shared" si="49"/>
        <v>0</v>
      </c>
      <c r="U166" s="156">
        <v>240</v>
      </c>
      <c r="V166" s="158">
        <f t="shared" si="50"/>
        <v>684</v>
      </c>
      <c r="W166" s="142"/>
      <c r="X166" s="142"/>
    </row>
    <row r="167" spans="1:24" ht="15" thickBot="1">
      <c r="A167" s="159">
        <v>161</v>
      </c>
      <c r="B167" s="121" t="s">
        <v>24</v>
      </c>
      <c r="C167" s="122" t="s">
        <v>64</v>
      </c>
      <c r="D167" s="93">
        <f t="shared" si="44"/>
        <v>14</v>
      </c>
      <c r="E167" s="22">
        <f t="shared" si="63"/>
        <v>1.2357723577235773</v>
      </c>
      <c r="F167" s="95">
        <v>0.23</v>
      </c>
      <c r="G167" s="12">
        <f t="shared" si="64"/>
        <v>17.300813008130081</v>
      </c>
      <c r="H167" s="12">
        <v>1.52</v>
      </c>
      <c r="I167" s="17">
        <f t="shared" si="65"/>
        <v>21.28</v>
      </c>
      <c r="K167" s="145">
        <v>0</v>
      </c>
      <c r="L167" s="150">
        <f t="shared" si="45"/>
        <v>0</v>
      </c>
      <c r="M167" s="148">
        <v>2</v>
      </c>
      <c r="N167" s="152">
        <f t="shared" si="46"/>
        <v>3.04</v>
      </c>
      <c r="O167" s="146">
        <v>1</v>
      </c>
      <c r="P167" s="150">
        <f t="shared" si="47"/>
        <v>1.52</v>
      </c>
      <c r="Q167" s="148">
        <v>4</v>
      </c>
      <c r="R167" s="152">
        <f t="shared" si="48"/>
        <v>6.08</v>
      </c>
      <c r="S167" s="146">
        <v>2</v>
      </c>
      <c r="T167" s="150">
        <f t="shared" si="49"/>
        <v>3.04</v>
      </c>
      <c r="U167" s="156">
        <v>5</v>
      </c>
      <c r="V167" s="158">
        <f t="shared" si="50"/>
        <v>7.6</v>
      </c>
      <c r="W167" s="142"/>
      <c r="X167" s="142"/>
    </row>
    <row r="168" spans="1:24" ht="15" thickBot="1">
      <c r="A168" s="159">
        <v>162</v>
      </c>
      <c r="B168" s="121" t="s">
        <v>9</v>
      </c>
      <c r="C168" s="122" t="s">
        <v>64</v>
      </c>
      <c r="D168" s="93">
        <f t="shared" si="44"/>
        <v>170</v>
      </c>
      <c r="E168" s="22">
        <f t="shared" si="63"/>
        <v>4.2276422764227641</v>
      </c>
      <c r="F168" s="95">
        <v>0.23</v>
      </c>
      <c r="G168" s="12">
        <f t="shared" si="64"/>
        <v>718.69918699186985</v>
      </c>
      <c r="H168" s="12">
        <v>5.2</v>
      </c>
      <c r="I168" s="17">
        <f t="shared" si="65"/>
        <v>884</v>
      </c>
      <c r="K168" s="145">
        <v>10</v>
      </c>
      <c r="L168" s="150">
        <f t="shared" si="45"/>
        <v>52</v>
      </c>
      <c r="M168" s="148">
        <v>10</v>
      </c>
      <c r="N168" s="152">
        <f t="shared" si="46"/>
        <v>52</v>
      </c>
      <c r="O168" s="146">
        <v>10</v>
      </c>
      <c r="P168" s="150">
        <f t="shared" si="47"/>
        <v>52</v>
      </c>
      <c r="Q168" s="148">
        <v>10</v>
      </c>
      <c r="R168" s="152">
        <f t="shared" si="48"/>
        <v>52</v>
      </c>
      <c r="S168" s="146">
        <v>10</v>
      </c>
      <c r="T168" s="150">
        <f t="shared" si="49"/>
        <v>52</v>
      </c>
      <c r="U168" s="156">
        <v>120</v>
      </c>
      <c r="V168" s="158">
        <f t="shared" si="50"/>
        <v>624</v>
      </c>
      <c r="W168" s="142"/>
      <c r="X168" s="142"/>
    </row>
    <row r="169" spans="1:24" ht="15" thickBot="1">
      <c r="A169" s="159">
        <v>163</v>
      </c>
      <c r="B169" s="128" t="s">
        <v>10</v>
      </c>
      <c r="C169" s="129" t="s">
        <v>64</v>
      </c>
      <c r="D169" s="93">
        <f t="shared" si="44"/>
        <v>160</v>
      </c>
      <c r="E169" s="119">
        <f t="shared" si="63"/>
        <v>4.2276422764227641</v>
      </c>
      <c r="F169" s="95">
        <v>0.23</v>
      </c>
      <c r="G169" s="11">
        <f t="shared" si="64"/>
        <v>676.42276422764223</v>
      </c>
      <c r="H169" s="11">
        <v>5.2</v>
      </c>
      <c r="I169" s="120">
        <f t="shared" si="65"/>
        <v>832</v>
      </c>
      <c r="K169" s="145">
        <v>10</v>
      </c>
      <c r="L169" s="150">
        <f t="shared" si="45"/>
        <v>52</v>
      </c>
      <c r="M169" s="148">
        <v>10</v>
      </c>
      <c r="N169" s="152">
        <f t="shared" si="46"/>
        <v>52</v>
      </c>
      <c r="O169" s="146">
        <v>0</v>
      </c>
      <c r="P169" s="150">
        <f t="shared" si="47"/>
        <v>0</v>
      </c>
      <c r="Q169" s="148">
        <v>10</v>
      </c>
      <c r="R169" s="152">
        <f t="shared" si="48"/>
        <v>52</v>
      </c>
      <c r="S169" s="146">
        <v>10</v>
      </c>
      <c r="T169" s="150">
        <f t="shared" si="49"/>
        <v>52</v>
      </c>
      <c r="U169" s="156">
        <v>120</v>
      </c>
      <c r="V169" s="158">
        <f t="shared" si="50"/>
        <v>624</v>
      </c>
      <c r="W169" s="142"/>
      <c r="X169" s="142"/>
    </row>
    <row r="170" spans="1:24" ht="21" thickBot="1">
      <c r="A170" s="159">
        <v>164</v>
      </c>
      <c r="B170" s="123" t="s">
        <v>250</v>
      </c>
      <c r="C170" s="124" t="s">
        <v>64</v>
      </c>
      <c r="D170" s="93">
        <f t="shared" si="44"/>
        <v>55</v>
      </c>
      <c r="E170" s="22">
        <f t="shared" si="63"/>
        <v>11.544715447154472</v>
      </c>
      <c r="F170" s="95">
        <v>0.23</v>
      </c>
      <c r="G170" s="12">
        <f t="shared" si="64"/>
        <v>634.95934959349597</v>
      </c>
      <c r="H170" s="12">
        <v>14.2</v>
      </c>
      <c r="I170" s="17">
        <f t="shared" si="65"/>
        <v>781</v>
      </c>
      <c r="K170" s="145">
        <v>0</v>
      </c>
      <c r="L170" s="150">
        <f t="shared" si="45"/>
        <v>0</v>
      </c>
      <c r="M170" s="148">
        <v>10</v>
      </c>
      <c r="N170" s="152">
        <f t="shared" si="46"/>
        <v>142</v>
      </c>
      <c r="O170" s="146">
        <v>10</v>
      </c>
      <c r="P170" s="150">
        <f t="shared" si="47"/>
        <v>142</v>
      </c>
      <c r="Q170" s="148">
        <v>10</v>
      </c>
      <c r="R170" s="152">
        <f t="shared" si="48"/>
        <v>142</v>
      </c>
      <c r="S170" s="146">
        <v>10</v>
      </c>
      <c r="T170" s="150">
        <f t="shared" si="49"/>
        <v>142</v>
      </c>
      <c r="U170" s="156">
        <v>15</v>
      </c>
      <c r="V170" s="158">
        <f t="shared" si="50"/>
        <v>213</v>
      </c>
      <c r="W170" s="142"/>
      <c r="X170" s="142"/>
    </row>
    <row r="171" spans="1:24" ht="21" thickBot="1">
      <c r="A171" s="159">
        <v>165</v>
      </c>
      <c r="B171" s="117" t="s">
        <v>101</v>
      </c>
      <c r="C171" s="118" t="s">
        <v>86</v>
      </c>
      <c r="D171" s="93">
        <f t="shared" si="44"/>
        <v>130</v>
      </c>
      <c r="E171" s="119">
        <f t="shared" si="63"/>
        <v>0.69105691056910568</v>
      </c>
      <c r="F171" s="95">
        <v>0.23</v>
      </c>
      <c r="G171" s="11">
        <f t="shared" si="64"/>
        <v>89.837398373983731</v>
      </c>
      <c r="H171" s="11">
        <v>0.85</v>
      </c>
      <c r="I171" s="120">
        <f t="shared" si="65"/>
        <v>110.5</v>
      </c>
      <c r="K171" s="145">
        <v>0</v>
      </c>
      <c r="L171" s="150">
        <f t="shared" si="45"/>
        <v>0</v>
      </c>
      <c r="M171" s="148">
        <v>100</v>
      </c>
      <c r="N171" s="152">
        <f t="shared" si="46"/>
        <v>85</v>
      </c>
      <c r="O171" s="146">
        <v>0</v>
      </c>
      <c r="P171" s="150">
        <f t="shared" si="47"/>
        <v>0</v>
      </c>
      <c r="Q171" s="148">
        <v>10</v>
      </c>
      <c r="R171" s="152">
        <f t="shared" si="48"/>
        <v>8.5</v>
      </c>
      <c r="S171" s="146">
        <v>20</v>
      </c>
      <c r="T171" s="150">
        <f t="shared" si="49"/>
        <v>17</v>
      </c>
      <c r="U171" s="156">
        <v>0</v>
      </c>
      <c r="V171" s="158">
        <f t="shared" si="50"/>
        <v>0</v>
      </c>
      <c r="W171" s="142"/>
      <c r="X171" s="142"/>
    </row>
    <row r="172" spans="1:24" ht="21" thickBot="1">
      <c r="A172" s="159">
        <v>166</v>
      </c>
      <c r="B172" s="31" t="s">
        <v>102</v>
      </c>
      <c r="C172" s="30" t="s">
        <v>86</v>
      </c>
      <c r="D172" s="93">
        <f t="shared" si="44"/>
        <v>130</v>
      </c>
      <c r="E172" s="22">
        <f t="shared" si="63"/>
        <v>0.69105691056910568</v>
      </c>
      <c r="F172" s="95">
        <v>0.23</v>
      </c>
      <c r="G172" s="12">
        <f t="shared" si="64"/>
        <v>89.837398373983731</v>
      </c>
      <c r="H172" s="12">
        <v>0.85</v>
      </c>
      <c r="I172" s="17">
        <f t="shared" si="65"/>
        <v>110.5</v>
      </c>
      <c r="K172" s="145">
        <v>0</v>
      </c>
      <c r="L172" s="150">
        <f t="shared" si="45"/>
        <v>0</v>
      </c>
      <c r="M172" s="148">
        <v>100</v>
      </c>
      <c r="N172" s="152">
        <f t="shared" si="46"/>
        <v>85</v>
      </c>
      <c r="O172" s="146">
        <v>0</v>
      </c>
      <c r="P172" s="150">
        <f t="shared" si="47"/>
        <v>0</v>
      </c>
      <c r="Q172" s="148">
        <v>10</v>
      </c>
      <c r="R172" s="152">
        <f t="shared" si="48"/>
        <v>8.5</v>
      </c>
      <c r="S172" s="146">
        <v>20</v>
      </c>
      <c r="T172" s="150">
        <f t="shared" si="49"/>
        <v>17</v>
      </c>
      <c r="U172" s="156">
        <v>0</v>
      </c>
      <c r="V172" s="158">
        <f t="shared" si="50"/>
        <v>0</v>
      </c>
      <c r="W172" s="142"/>
      <c r="X172" s="142"/>
    </row>
    <row r="173" spans="1:24" ht="21" thickBot="1">
      <c r="A173" s="159">
        <v>167</v>
      </c>
      <c r="B173" s="38" t="s">
        <v>41</v>
      </c>
      <c r="C173" s="50" t="s">
        <v>64</v>
      </c>
      <c r="D173" s="93">
        <f t="shared" si="44"/>
        <v>15</v>
      </c>
      <c r="E173" s="22">
        <f t="shared" si="63"/>
        <v>0.52845528455284552</v>
      </c>
      <c r="F173" s="95">
        <v>0.23</v>
      </c>
      <c r="G173" s="12">
        <f t="shared" si="64"/>
        <v>7.9268292682926829</v>
      </c>
      <c r="H173" s="12">
        <v>0.65</v>
      </c>
      <c r="I173" s="17">
        <f t="shared" si="65"/>
        <v>9.75</v>
      </c>
      <c r="K173" s="145">
        <v>0</v>
      </c>
      <c r="L173" s="150">
        <f t="shared" si="45"/>
        <v>0</v>
      </c>
      <c r="M173" s="148">
        <v>0</v>
      </c>
      <c r="N173" s="152">
        <f t="shared" si="46"/>
        <v>0</v>
      </c>
      <c r="O173" s="146">
        <v>0</v>
      </c>
      <c r="P173" s="150">
        <f t="shared" si="47"/>
        <v>0</v>
      </c>
      <c r="Q173" s="148">
        <v>0</v>
      </c>
      <c r="R173" s="152">
        <f t="shared" si="48"/>
        <v>0</v>
      </c>
      <c r="S173" s="146">
        <v>15</v>
      </c>
      <c r="T173" s="150">
        <f t="shared" si="49"/>
        <v>9.75</v>
      </c>
      <c r="U173" s="156">
        <v>0</v>
      </c>
      <c r="V173" s="158">
        <f t="shared" si="50"/>
        <v>0</v>
      </c>
      <c r="W173" s="142"/>
      <c r="X173" s="142"/>
    </row>
    <row r="174" spans="1:24" ht="15" thickBot="1">
      <c r="A174" s="159">
        <v>168</v>
      </c>
      <c r="B174" s="66" t="s">
        <v>125</v>
      </c>
      <c r="C174" s="30" t="s">
        <v>64</v>
      </c>
      <c r="D174" s="93">
        <f t="shared" si="44"/>
        <v>28</v>
      </c>
      <c r="E174" s="22">
        <f t="shared" si="63"/>
        <v>3.7317073170731705</v>
      </c>
      <c r="F174" s="95">
        <v>0.23</v>
      </c>
      <c r="G174" s="12">
        <f t="shared" si="64"/>
        <v>104.48780487804878</v>
      </c>
      <c r="H174" s="12">
        <v>4.59</v>
      </c>
      <c r="I174" s="17">
        <f t="shared" si="65"/>
        <v>128.51999999999998</v>
      </c>
      <c r="K174" s="145">
        <v>10</v>
      </c>
      <c r="L174" s="150">
        <f t="shared" si="45"/>
        <v>45.9</v>
      </c>
      <c r="M174" s="148">
        <v>0</v>
      </c>
      <c r="N174" s="152">
        <f t="shared" si="46"/>
        <v>0</v>
      </c>
      <c r="O174" s="146">
        <v>10</v>
      </c>
      <c r="P174" s="150">
        <f t="shared" si="47"/>
        <v>45.9</v>
      </c>
      <c r="Q174" s="148">
        <v>3</v>
      </c>
      <c r="R174" s="152">
        <f t="shared" si="48"/>
        <v>13.77</v>
      </c>
      <c r="S174" s="146">
        <v>0</v>
      </c>
      <c r="T174" s="150">
        <f t="shared" si="49"/>
        <v>0</v>
      </c>
      <c r="U174" s="156">
        <v>5</v>
      </c>
      <c r="V174" s="158">
        <f t="shared" si="50"/>
        <v>22.95</v>
      </c>
      <c r="W174" s="142"/>
      <c r="X174" s="142"/>
    </row>
    <row r="175" spans="1:24" ht="21" thickBot="1">
      <c r="A175" s="159">
        <v>169</v>
      </c>
      <c r="B175" s="38" t="s">
        <v>42</v>
      </c>
      <c r="C175" s="50" t="s">
        <v>64</v>
      </c>
      <c r="D175" s="93">
        <f t="shared" si="44"/>
        <v>20</v>
      </c>
      <c r="E175" s="22">
        <f t="shared" si="63"/>
        <v>0.54471544715447162</v>
      </c>
      <c r="F175" s="95">
        <v>0.23</v>
      </c>
      <c r="G175" s="12">
        <f t="shared" si="64"/>
        <v>10.894308943089433</v>
      </c>
      <c r="H175" s="12">
        <v>0.67</v>
      </c>
      <c r="I175" s="17">
        <f t="shared" si="65"/>
        <v>13.4</v>
      </c>
      <c r="K175" s="145">
        <v>0</v>
      </c>
      <c r="L175" s="150">
        <f t="shared" si="45"/>
        <v>0</v>
      </c>
      <c r="M175" s="148">
        <v>0</v>
      </c>
      <c r="N175" s="152">
        <f t="shared" si="46"/>
        <v>0</v>
      </c>
      <c r="O175" s="146">
        <v>0</v>
      </c>
      <c r="P175" s="150">
        <f t="shared" si="47"/>
        <v>0</v>
      </c>
      <c r="Q175" s="148">
        <v>0</v>
      </c>
      <c r="R175" s="152">
        <f t="shared" si="48"/>
        <v>0</v>
      </c>
      <c r="S175" s="146">
        <v>0</v>
      </c>
      <c r="T175" s="150">
        <f t="shared" si="49"/>
        <v>0</v>
      </c>
      <c r="U175" s="156">
        <v>20</v>
      </c>
      <c r="V175" s="158">
        <f t="shared" si="50"/>
        <v>13.4</v>
      </c>
      <c r="W175" s="142"/>
      <c r="X175" s="142"/>
    </row>
    <row r="176" spans="1:24" ht="31.2" thickBot="1">
      <c r="A176" s="159">
        <v>170</v>
      </c>
      <c r="B176" s="31" t="s">
        <v>112</v>
      </c>
      <c r="C176" s="30" t="s">
        <v>94</v>
      </c>
      <c r="D176" s="93">
        <f t="shared" si="44"/>
        <v>15</v>
      </c>
      <c r="E176" s="22">
        <f t="shared" ref="E176:E184" si="75">H176/(1+F176)</f>
        <v>13.821138211382115</v>
      </c>
      <c r="F176" s="95">
        <v>0.23</v>
      </c>
      <c r="G176" s="12">
        <f t="shared" ref="G176:G184" si="76">D176*E176</f>
        <v>207.31707317073173</v>
      </c>
      <c r="H176" s="12">
        <v>17</v>
      </c>
      <c r="I176" s="17">
        <f t="shared" ref="I176:I184" si="77">D176*H176</f>
        <v>255</v>
      </c>
      <c r="K176" s="145">
        <v>0</v>
      </c>
      <c r="L176" s="150">
        <f t="shared" si="45"/>
        <v>0</v>
      </c>
      <c r="M176" s="148">
        <v>0</v>
      </c>
      <c r="N176" s="152">
        <f t="shared" si="46"/>
        <v>0</v>
      </c>
      <c r="O176" s="146">
        <v>0</v>
      </c>
      <c r="P176" s="150">
        <f t="shared" si="47"/>
        <v>0</v>
      </c>
      <c r="Q176" s="148">
        <v>10</v>
      </c>
      <c r="R176" s="152">
        <f t="shared" si="48"/>
        <v>170</v>
      </c>
      <c r="S176" s="146">
        <v>0</v>
      </c>
      <c r="T176" s="150">
        <f t="shared" si="49"/>
        <v>0</v>
      </c>
      <c r="U176" s="156">
        <v>5</v>
      </c>
      <c r="V176" s="158">
        <f t="shared" ref="V176:V231" si="78">U176*H176</f>
        <v>85</v>
      </c>
      <c r="W176" s="142"/>
      <c r="X176" s="142"/>
    </row>
    <row r="177" spans="1:24" ht="15" thickBot="1">
      <c r="A177" s="159">
        <v>171</v>
      </c>
      <c r="B177" s="97" t="s">
        <v>11</v>
      </c>
      <c r="C177" s="98" t="s">
        <v>64</v>
      </c>
      <c r="D177" s="93">
        <f t="shared" si="44"/>
        <v>800</v>
      </c>
      <c r="E177" s="83">
        <f t="shared" si="75"/>
        <v>0.73170731707317072</v>
      </c>
      <c r="F177" s="95">
        <v>0.23</v>
      </c>
      <c r="G177" s="88">
        <f t="shared" si="76"/>
        <v>585.36585365853659</v>
      </c>
      <c r="H177" s="88">
        <v>0.9</v>
      </c>
      <c r="I177" s="89">
        <f t="shared" si="77"/>
        <v>720</v>
      </c>
      <c r="K177" s="145">
        <v>0</v>
      </c>
      <c r="L177" s="150">
        <f t="shared" si="45"/>
        <v>0</v>
      </c>
      <c r="M177" s="148">
        <v>0</v>
      </c>
      <c r="N177" s="152">
        <f t="shared" si="46"/>
        <v>0</v>
      </c>
      <c r="O177" s="146">
        <v>0</v>
      </c>
      <c r="P177" s="150">
        <f t="shared" si="47"/>
        <v>0</v>
      </c>
      <c r="Q177" s="148">
        <v>0</v>
      </c>
      <c r="R177" s="152">
        <f t="shared" si="48"/>
        <v>0</v>
      </c>
      <c r="S177" s="146">
        <v>0</v>
      </c>
      <c r="T177" s="150">
        <f t="shared" si="49"/>
        <v>0</v>
      </c>
      <c r="U177" s="156">
        <v>800</v>
      </c>
      <c r="V177" s="158">
        <f t="shared" si="78"/>
        <v>720</v>
      </c>
      <c r="W177" s="142"/>
      <c r="X177" s="142"/>
    </row>
    <row r="178" spans="1:24" ht="21" thickBot="1">
      <c r="A178" s="159">
        <v>172</v>
      </c>
      <c r="B178" s="31" t="s">
        <v>157</v>
      </c>
      <c r="C178" s="30" t="s">
        <v>64</v>
      </c>
      <c r="D178" s="93">
        <f t="shared" ref="D178:D235" si="79">K178+M178+O178+Q178+S178+U178</f>
        <v>2</v>
      </c>
      <c r="E178" s="22">
        <f t="shared" si="75"/>
        <v>8.9430894308943092</v>
      </c>
      <c r="F178" s="95">
        <v>0.23</v>
      </c>
      <c r="G178" s="12">
        <f t="shared" si="76"/>
        <v>17.886178861788618</v>
      </c>
      <c r="H178" s="12">
        <v>11</v>
      </c>
      <c r="I178" s="17">
        <f t="shared" si="77"/>
        <v>22</v>
      </c>
      <c r="K178" s="145">
        <v>0</v>
      </c>
      <c r="L178" s="150">
        <f t="shared" ref="L178:L235" si="80">K178*H178</f>
        <v>0</v>
      </c>
      <c r="M178" s="148">
        <v>0</v>
      </c>
      <c r="N178" s="152">
        <f t="shared" ref="N178:N235" si="81">M178*H178</f>
        <v>0</v>
      </c>
      <c r="O178" s="146">
        <v>0</v>
      </c>
      <c r="P178" s="150">
        <f t="shared" ref="P178:P235" si="82">O178*H178</f>
        <v>0</v>
      </c>
      <c r="Q178" s="148">
        <v>0</v>
      </c>
      <c r="R178" s="152">
        <f t="shared" ref="R178:R235" si="83">Q178*H178</f>
        <v>0</v>
      </c>
      <c r="S178" s="146">
        <v>0</v>
      </c>
      <c r="T178" s="150">
        <f t="shared" ref="T178:T235" si="84">S178*H178</f>
        <v>0</v>
      </c>
      <c r="U178" s="156">
        <v>2</v>
      </c>
      <c r="V178" s="158">
        <f t="shared" si="78"/>
        <v>22</v>
      </c>
      <c r="W178" s="142"/>
      <c r="X178" s="142"/>
    </row>
    <row r="179" spans="1:24" s="25" customFormat="1" ht="21" thickBot="1">
      <c r="A179" s="159">
        <v>173</v>
      </c>
      <c r="B179" s="31" t="s">
        <v>205</v>
      </c>
      <c r="C179" s="30" t="s">
        <v>86</v>
      </c>
      <c r="D179" s="93">
        <f t="shared" si="79"/>
        <v>15</v>
      </c>
      <c r="E179" s="22">
        <f t="shared" si="75"/>
        <v>14.634146341463415</v>
      </c>
      <c r="F179" s="95">
        <v>0.23</v>
      </c>
      <c r="G179" s="12">
        <f t="shared" si="76"/>
        <v>219.51219512195124</v>
      </c>
      <c r="H179" s="12">
        <v>18</v>
      </c>
      <c r="I179" s="17">
        <f t="shared" si="77"/>
        <v>270</v>
      </c>
      <c r="K179" s="145">
        <v>0</v>
      </c>
      <c r="L179" s="150">
        <f t="shared" si="80"/>
        <v>0</v>
      </c>
      <c r="M179" s="148">
        <v>0</v>
      </c>
      <c r="N179" s="152">
        <f t="shared" si="81"/>
        <v>0</v>
      </c>
      <c r="O179" s="146">
        <v>0</v>
      </c>
      <c r="P179" s="150">
        <f t="shared" si="82"/>
        <v>0</v>
      </c>
      <c r="Q179" s="148">
        <v>0</v>
      </c>
      <c r="R179" s="152">
        <f t="shared" si="83"/>
        <v>0</v>
      </c>
      <c r="S179" s="146">
        <v>0</v>
      </c>
      <c r="T179" s="150">
        <f t="shared" si="84"/>
        <v>0</v>
      </c>
      <c r="U179" s="156">
        <v>15</v>
      </c>
      <c r="V179" s="158">
        <f t="shared" si="78"/>
        <v>270</v>
      </c>
      <c r="W179" s="142"/>
      <c r="X179" s="142"/>
    </row>
    <row r="180" spans="1:24" ht="15" thickBot="1">
      <c r="A180" s="159">
        <v>174</v>
      </c>
      <c r="B180" s="86" t="s">
        <v>178</v>
      </c>
      <c r="C180" s="87" t="s">
        <v>66</v>
      </c>
      <c r="D180" s="93">
        <f t="shared" si="79"/>
        <v>7</v>
      </c>
      <c r="E180" s="83">
        <f t="shared" si="75"/>
        <v>8.1300813008130088</v>
      </c>
      <c r="F180" s="95">
        <v>0.23</v>
      </c>
      <c r="G180" s="88">
        <f t="shared" si="76"/>
        <v>56.91056910569106</v>
      </c>
      <c r="H180" s="88">
        <v>10</v>
      </c>
      <c r="I180" s="89">
        <f t="shared" si="77"/>
        <v>70</v>
      </c>
      <c r="K180" s="145">
        <v>3</v>
      </c>
      <c r="L180" s="150">
        <f t="shared" si="80"/>
        <v>30</v>
      </c>
      <c r="M180" s="148">
        <v>0</v>
      </c>
      <c r="N180" s="152">
        <f t="shared" si="81"/>
        <v>0</v>
      </c>
      <c r="O180" s="146">
        <v>0</v>
      </c>
      <c r="P180" s="150">
        <f t="shared" si="82"/>
        <v>0</v>
      </c>
      <c r="Q180" s="148">
        <v>2</v>
      </c>
      <c r="R180" s="152">
        <f t="shared" si="83"/>
        <v>20</v>
      </c>
      <c r="S180" s="146">
        <v>0</v>
      </c>
      <c r="T180" s="150">
        <f t="shared" si="84"/>
        <v>0</v>
      </c>
      <c r="U180" s="156">
        <v>2</v>
      </c>
      <c r="V180" s="158">
        <f t="shared" si="78"/>
        <v>20</v>
      </c>
      <c r="W180" s="142"/>
      <c r="X180" s="142"/>
    </row>
    <row r="181" spans="1:24" ht="15" thickBot="1">
      <c r="A181" s="159">
        <v>175</v>
      </c>
      <c r="B181" s="38" t="s">
        <v>33</v>
      </c>
      <c r="C181" s="50" t="s">
        <v>66</v>
      </c>
      <c r="D181" s="93">
        <f t="shared" si="79"/>
        <v>47</v>
      </c>
      <c r="E181" s="22">
        <f t="shared" si="75"/>
        <v>0.58536585365853655</v>
      </c>
      <c r="F181" s="95">
        <v>0.23</v>
      </c>
      <c r="G181" s="12">
        <f t="shared" si="76"/>
        <v>27.512195121951219</v>
      </c>
      <c r="H181" s="12">
        <v>0.72</v>
      </c>
      <c r="I181" s="17">
        <f t="shared" si="77"/>
        <v>33.839999999999996</v>
      </c>
      <c r="K181" s="145">
        <v>0</v>
      </c>
      <c r="L181" s="150">
        <f t="shared" si="80"/>
        <v>0</v>
      </c>
      <c r="M181" s="148">
        <v>0</v>
      </c>
      <c r="N181" s="152">
        <f t="shared" si="81"/>
        <v>0</v>
      </c>
      <c r="O181" s="146">
        <v>5</v>
      </c>
      <c r="P181" s="150">
        <f t="shared" si="82"/>
        <v>3.5999999999999996</v>
      </c>
      <c r="Q181" s="148">
        <v>0</v>
      </c>
      <c r="R181" s="152">
        <f t="shared" si="83"/>
        <v>0</v>
      </c>
      <c r="S181" s="146">
        <v>2</v>
      </c>
      <c r="T181" s="150">
        <f t="shared" si="84"/>
        <v>1.44</v>
      </c>
      <c r="U181" s="156">
        <v>40</v>
      </c>
      <c r="V181" s="158">
        <f t="shared" si="78"/>
        <v>28.799999999999997</v>
      </c>
      <c r="W181" s="142"/>
      <c r="X181" s="142"/>
    </row>
    <row r="182" spans="1:24" ht="15" thickBot="1">
      <c r="A182" s="159">
        <v>176</v>
      </c>
      <c r="B182" s="38" t="s">
        <v>34</v>
      </c>
      <c r="C182" s="50" t="s">
        <v>66</v>
      </c>
      <c r="D182" s="93">
        <f t="shared" si="79"/>
        <v>49</v>
      </c>
      <c r="E182" s="22">
        <f t="shared" si="75"/>
        <v>0.58536585365853655</v>
      </c>
      <c r="F182" s="95">
        <v>0.23</v>
      </c>
      <c r="G182" s="12">
        <f t="shared" si="76"/>
        <v>28.68292682926829</v>
      </c>
      <c r="H182" s="12">
        <v>0.72</v>
      </c>
      <c r="I182" s="17">
        <f t="shared" si="77"/>
        <v>35.28</v>
      </c>
      <c r="K182" s="145">
        <v>0</v>
      </c>
      <c r="L182" s="150">
        <f t="shared" si="80"/>
        <v>0</v>
      </c>
      <c r="M182" s="148">
        <v>0</v>
      </c>
      <c r="N182" s="152">
        <f t="shared" si="81"/>
        <v>0</v>
      </c>
      <c r="O182" s="146">
        <v>5</v>
      </c>
      <c r="P182" s="150">
        <f t="shared" si="82"/>
        <v>3.5999999999999996</v>
      </c>
      <c r="Q182" s="148">
        <v>3</v>
      </c>
      <c r="R182" s="152">
        <f t="shared" si="83"/>
        <v>2.16</v>
      </c>
      <c r="S182" s="146">
        <v>1</v>
      </c>
      <c r="T182" s="150">
        <f t="shared" si="84"/>
        <v>0.72</v>
      </c>
      <c r="U182" s="156">
        <v>40</v>
      </c>
      <c r="V182" s="158">
        <f t="shared" si="78"/>
        <v>28.799999999999997</v>
      </c>
      <c r="W182" s="142"/>
      <c r="X182" s="142"/>
    </row>
    <row r="183" spans="1:24" ht="22.2" thickBot="1">
      <c r="A183" s="159">
        <v>177</v>
      </c>
      <c r="B183" s="60" t="s">
        <v>147</v>
      </c>
      <c r="C183" s="73" t="s">
        <v>153</v>
      </c>
      <c r="D183" s="93">
        <f t="shared" si="79"/>
        <v>13</v>
      </c>
      <c r="E183" s="22">
        <f t="shared" si="75"/>
        <v>1.5853658536585367</v>
      </c>
      <c r="F183" s="95">
        <v>0.23</v>
      </c>
      <c r="G183" s="12">
        <f t="shared" si="76"/>
        <v>20.609756097560975</v>
      </c>
      <c r="H183" s="12">
        <v>1.95</v>
      </c>
      <c r="I183" s="17">
        <f t="shared" si="77"/>
        <v>25.349999999999998</v>
      </c>
      <c r="K183" s="145">
        <v>0</v>
      </c>
      <c r="L183" s="150">
        <f t="shared" si="80"/>
        <v>0</v>
      </c>
      <c r="M183" s="148">
        <v>1</v>
      </c>
      <c r="N183" s="152">
        <f t="shared" si="81"/>
        <v>1.95</v>
      </c>
      <c r="O183" s="146">
        <v>5</v>
      </c>
      <c r="P183" s="150">
        <f t="shared" si="82"/>
        <v>9.75</v>
      </c>
      <c r="Q183" s="148">
        <v>2</v>
      </c>
      <c r="R183" s="152">
        <f t="shared" si="83"/>
        <v>3.9</v>
      </c>
      <c r="S183" s="146">
        <v>0</v>
      </c>
      <c r="T183" s="150">
        <f t="shared" si="84"/>
        <v>0</v>
      </c>
      <c r="U183" s="156">
        <v>5</v>
      </c>
      <c r="V183" s="158">
        <f t="shared" si="78"/>
        <v>9.75</v>
      </c>
      <c r="W183" s="142"/>
      <c r="X183" s="142"/>
    </row>
    <row r="184" spans="1:24" ht="15" thickBot="1">
      <c r="A184" s="159">
        <v>178</v>
      </c>
      <c r="B184" s="38" t="s">
        <v>60</v>
      </c>
      <c r="C184" s="50" t="s">
        <v>64</v>
      </c>
      <c r="D184" s="93">
        <f t="shared" si="79"/>
        <v>6</v>
      </c>
      <c r="E184" s="22">
        <f t="shared" si="75"/>
        <v>8.1300813008130088</v>
      </c>
      <c r="F184" s="95">
        <v>0.23</v>
      </c>
      <c r="G184" s="12">
        <f t="shared" si="76"/>
        <v>48.780487804878049</v>
      </c>
      <c r="H184" s="12">
        <v>10</v>
      </c>
      <c r="I184" s="17">
        <f t="shared" si="77"/>
        <v>60</v>
      </c>
      <c r="K184" s="145">
        <v>0</v>
      </c>
      <c r="L184" s="150">
        <f t="shared" si="80"/>
        <v>0</v>
      </c>
      <c r="M184" s="148">
        <v>2</v>
      </c>
      <c r="N184" s="152">
        <f t="shared" si="81"/>
        <v>20</v>
      </c>
      <c r="O184" s="146">
        <v>0</v>
      </c>
      <c r="P184" s="150">
        <f t="shared" si="82"/>
        <v>0</v>
      </c>
      <c r="Q184" s="148">
        <v>0</v>
      </c>
      <c r="R184" s="152">
        <f t="shared" si="83"/>
        <v>0</v>
      </c>
      <c r="S184" s="146">
        <v>1</v>
      </c>
      <c r="T184" s="150">
        <f t="shared" si="84"/>
        <v>10</v>
      </c>
      <c r="U184" s="156">
        <v>3</v>
      </c>
      <c r="V184" s="158">
        <f t="shared" si="78"/>
        <v>30</v>
      </c>
      <c r="W184" s="142"/>
      <c r="X184" s="142"/>
    </row>
    <row r="185" spans="1:24" ht="21" thickBot="1">
      <c r="A185" s="159">
        <v>179</v>
      </c>
      <c r="B185" s="29" t="s">
        <v>276</v>
      </c>
      <c r="C185" s="28" t="s">
        <v>64</v>
      </c>
      <c r="D185" s="93">
        <f t="shared" si="79"/>
        <v>5</v>
      </c>
      <c r="E185" s="22">
        <f t="shared" ref="E185:E218" si="85">H185/(1+F185)</f>
        <v>26.016260162601625</v>
      </c>
      <c r="F185" s="95">
        <v>0.23</v>
      </c>
      <c r="G185" s="12">
        <f t="shared" ref="G185:G218" si="86">D185*E185</f>
        <v>130.08130081300811</v>
      </c>
      <c r="H185" s="12">
        <v>32</v>
      </c>
      <c r="I185" s="17">
        <f t="shared" ref="I185:I218" si="87">D185*H185</f>
        <v>160</v>
      </c>
      <c r="K185" s="145">
        <v>0</v>
      </c>
      <c r="L185" s="150">
        <f t="shared" si="80"/>
        <v>0</v>
      </c>
      <c r="M185" s="148">
        <v>0</v>
      </c>
      <c r="N185" s="152">
        <f t="shared" si="81"/>
        <v>0</v>
      </c>
      <c r="O185" s="146">
        <v>0</v>
      </c>
      <c r="P185" s="150">
        <f t="shared" si="82"/>
        <v>0</v>
      </c>
      <c r="Q185" s="148">
        <v>0</v>
      </c>
      <c r="R185" s="152">
        <f t="shared" si="83"/>
        <v>0</v>
      </c>
      <c r="S185" s="146">
        <v>0</v>
      </c>
      <c r="T185" s="150">
        <f t="shared" si="84"/>
        <v>0</v>
      </c>
      <c r="U185" s="156">
        <v>5</v>
      </c>
      <c r="V185" s="158">
        <f t="shared" si="78"/>
        <v>160</v>
      </c>
      <c r="W185" s="142"/>
      <c r="X185" s="142"/>
    </row>
    <row r="186" spans="1:24" s="25" customFormat="1" ht="31.2" thickBot="1">
      <c r="A186" s="159">
        <v>180</v>
      </c>
      <c r="B186" s="29" t="s">
        <v>255</v>
      </c>
      <c r="C186" s="28" t="s">
        <v>64</v>
      </c>
      <c r="D186" s="93">
        <f t="shared" ref="D186" si="88">K186+M186+O186+Q186+S186+U186</f>
        <v>80</v>
      </c>
      <c r="E186" s="22">
        <f t="shared" ref="E186" si="89">H186/(1+F186)</f>
        <v>28.45528455284553</v>
      </c>
      <c r="F186" s="95">
        <v>0.23</v>
      </c>
      <c r="G186" s="12">
        <f t="shared" ref="G186" si="90">D186*E186</f>
        <v>2276.4227642276423</v>
      </c>
      <c r="H186" s="12">
        <v>35</v>
      </c>
      <c r="I186" s="17">
        <f t="shared" ref="I186" si="91">D186*H186</f>
        <v>2800</v>
      </c>
      <c r="K186" s="145">
        <v>0</v>
      </c>
      <c r="L186" s="150">
        <f t="shared" ref="L186" si="92">K186*H186</f>
        <v>0</v>
      </c>
      <c r="M186" s="148">
        <v>80</v>
      </c>
      <c r="N186" s="152">
        <f t="shared" ref="N186" si="93">M186*H186</f>
        <v>2800</v>
      </c>
      <c r="O186" s="146">
        <v>0</v>
      </c>
      <c r="P186" s="150">
        <f t="shared" ref="P186" si="94">O186*H186</f>
        <v>0</v>
      </c>
      <c r="Q186" s="148">
        <v>0</v>
      </c>
      <c r="R186" s="152">
        <f t="shared" ref="R186" si="95">Q186*H186</f>
        <v>0</v>
      </c>
      <c r="S186" s="146">
        <v>0</v>
      </c>
      <c r="T186" s="150">
        <f t="shared" ref="T186" si="96">S186*H186</f>
        <v>0</v>
      </c>
      <c r="U186" s="156">
        <v>0</v>
      </c>
      <c r="V186" s="158">
        <f t="shared" si="78"/>
        <v>0</v>
      </c>
      <c r="W186" s="142"/>
      <c r="X186" s="142"/>
    </row>
    <row r="187" spans="1:24" ht="15" thickBot="1">
      <c r="A187" s="159">
        <v>181</v>
      </c>
      <c r="B187" s="39" t="s">
        <v>27</v>
      </c>
      <c r="C187" s="48" t="s">
        <v>64</v>
      </c>
      <c r="D187" s="93">
        <f t="shared" si="79"/>
        <v>24</v>
      </c>
      <c r="E187" s="22">
        <f t="shared" si="85"/>
        <v>11.382113821138212</v>
      </c>
      <c r="F187" s="95">
        <v>0.23</v>
      </c>
      <c r="G187" s="12">
        <f t="shared" si="86"/>
        <v>273.17073170731709</v>
      </c>
      <c r="H187" s="12">
        <v>14</v>
      </c>
      <c r="I187" s="17">
        <f t="shared" si="87"/>
        <v>336</v>
      </c>
      <c r="K187" s="145">
        <v>0</v>
      </c>
      <c r="L187" s="150">
        <f t="shared" si="80"/>
        <v>0</v>
      </c>
      <c r="M187" s="148">
        <v>1</v>
      </c>
      <c r="N187" s="152">
        <f t="shared" si="81"/>
        <v>14</v>
      </c>
      <c r="O187" s="146">
        <v>0</v>
      </c>
      <c r="P187" s="150">
        <f t="shared" si="82"/>
        <v>0</v>
      </c>
      <c r="Q187" s="148">
        <v>1</v>
      </c>
      <c r="R187" s="152">
        <f t="shared" si="83"/>
        <v>14</v>
      </c>
      <c r="S187" s="146">
        <v>2</v>
      </c>
      <c r="T187" s="150">
        <f t="shared" si="84"/>
        <v>28</v>
      </c>
      <c r="U187" s="156">
        <v>20</v>
      </c>
      <c r="V187" s="158">
        <f t="shared" si="78"/>
        <v>280</v>
      </c>
      <c r="W187" s="142"/>
      <c r="X187" s="142"/>
    </row>
    <row r="188" spans="1:24" ht="15" thickBot="1">
      <c r="A188" s="159">
        <v>182</v>
      </c>
      <c r="B188" s="39" t="s">
        <v>225</v>
      </c>
      <c r="C188" s="48" t="s">
        <v>64</v>
      </c>
      <c r="D188" s="93">
        <f t="shared" si="79"/>
        <v>22</v>
      </c>
      <c r="E188" s="22">
        <f t="shared" si="85"/>
        <v>1.6666666666666665</v>
      </c>
      <c r="F188" s="95">
        <v>0.23</v>
      </c>
      <c r="G188" s="12">
        <f t="shared" si="86"/>
        <v>36.666666666666664</v>
      </c>
      <c r="H188" s="12">
        <v>2.0499999999999998</v>
      </c>
      <c r="I188" s="17">
        <f t="shared" si="87"/>
        <v>45.099999999999994</v>
      </c>
      <c r="K188" s="145">
        <v>0</v>
      </c>
      <c r="L188" s="150">
        <f t="shared" si="80"/>
        <v>0</v>
      </c>
      <c r="M188" s="148">
        <v>0</v>
      </c>
      <c r="N188" s="152">
        <f t="shared" si="81"/>
        <v>0</v>
      </c>
      <c r="O188" s="146">
        <v>0</v>
      </c>
      <c r="P188" s="150">
        <f t="shared" si="82"/>
        <v>0</v>
      </c>
      <c r="Q188" s="148">
        <v>2</v>
      </c>
      <c r="R188" s="152">
        <f t="shared" si="83"/>
        <v>4.0999999999999996</v>
      </c>
      <c r="S188" s="146">
        <v>0</v>
      </c>
      <c r="T188" s="150">
        <f t="shared" si="84"/>
        <v>0</v>
      </c>
      <c r="U188" s="156">
        <v>20</v>
      </c>
      <c r="V188" s="158">
        <f t="shared" si="78"/>
        <v>41</v>
      </c>
      <c r="W188" s="142"/>
      <c r="X188" s="142"/>
    </row>
    <row r="189" spans="1:24" ht="15" thickBot="1">
      <c r="A189" s="159">
        <v>183</v>
      </c>
      <c r="B189" s="59" t="s">
        <v>148</v>
      </c>
      <c r="C189" s="71" t="s">
        <v>153</v>
      </c>
      <c r="D189" s="93">
        <f t="shared" si="79"/>
        <v>6</v>
      </c>
      <c r="E189" s="22">
        <f t="shared" si="85"/>
        <v>1.5853658536585367</v>
      </c>
      <c r="F189" s="95">
        <v>0.23</v>
      </c>
      <c r="G189" s="12">
        <f t="shared" si="86"/>
        <v>9.5121951219512191</v>
      </c>
      <c r="H189" s="12">
        <v>1.95</v>
      </c>
      <c r="I189" s="17">
        <f t="shared" si="87"/>
        <v>11.7</v>
      </c>
      <c r="K189" s="145">
        <v>4</v>
      </c>
      <c r="L189" s="150">
        <f t="shared" si="80"/>
        <v>7.8</v>
      </c>
      <c r="M189" s="148">
        <v>0</v>
      </c>
      <c r="N189" s="152">
        <f t="shared" si="81"/>
        <v>0</v>
      </c>
      <c r="O189" s="146">
        <v>0</v>
      </c>
      <c r="P189" s="150">
        <f t="shared" si="82"/>
        <v>0</v>
      </c>
      <c r="Q189" s="148">
        <v>0</v>
      </c>
      <c r="R189" s="152">
        <f t="shared" si="83"/>
        <v>0</v>
      </c>
      <c r="S189" s="146">
        <v>2</v>
      </c>
      <c r="T189" s="150">
        <f t="shared" si="84"/>
        <v>3.9</v>
      </c>
      <c r="U189" s="156">
        <v>0</v>
      </c>
      <c r="V189" s="158">
        <f t="shared" si="78"/>
        <v>0</v>
      </c>
      <c r="W189" s="142"/>
      <c r="X189" s="142"/>
    </row>
    <row r="190" spans="1:24" ht="22.5" customHeight="1" thickBot="1">
      <c r="A190" s="159">
        <v>184</v>
      </c>
      <c r="B190" s="33" t="s">
        <v>177</v>
      </c>
      <c r="C190" s="48" t="s">
        <v>90</v>
      </c>
      <c r="D190" s="93">
        <f t="shared" si="79"/>
        <v>4</v>
      </c>
      <c r="E190" s="22">
        <f t="shared" si="85"/>
        <v>15.447154471544716</v>
      </c>
      <c r="F190" s="95">
        <v>0.23</v>
      </c>
      <c r="G190" s="12">
        <f t="shared" si="86"/>
        <v>61.788617886178862</v>
      </c>
      <c r="H190" s="12">
        <v>19</v>
      </c>
      <c r="I190" s="17">
        <f t="shared" si="87"/>
        <v>76</v>
      </c>
      <c r="K190" s="145">
        <v>2</v>
      </c>
      <c r="L190" s="150">
        <f t="shared" si="80"/>
        <v>38</v>
      </c>
      <c r="M190" s="148">
        <v>0</v>
      </c>
      <c r="N190" s="152">
        <f t="shared" si="81"/>
        <v>0</v>
      </c>
      <c r="O190" s="146">
        <v>0</v>
      </c>
      <c r="P190" s="150">
        <f t="shared" si="82"/>
        <v>0</v>
      </c>
      <c r="Q190" s="148">
        <v>2</v>
      </c>
      <c r="R190" s="152">
        <f t="shared" si="83"/>
        <v>38</v>
      </c>
      <c r="S190" s="146">
        <v>0</v>
      </c>
      <c r="T190" s="150">
        <f t="shared" si="84"/>
        <v>0</v>
      </c>
      <c r="U190" s="156">
        <v>0</v>
      </c>
      <c r="V190" s="158">
        <f t="shared" si="78"/>
        <v>0</v>
      </c>
      <c r="W190" s="142"/>
      <c r="X190" s="142"/>
    </row>
    <row r="191" spans="1:24" s="25" customFormat="1" ht="18" customHeight="1" thickBot="1">
      <c r="A191" s="159">
        <v>185</v>
      </c>
      <c r="B191" s="33" t="s">
        <v>167</v>
      </c>
      <c r="C191" s="48" t="s">
        <v>86</v>
      </c>
      <c r="D191" s="93">
        <f t="shared" si="79"/>
        <v>2</v>
      </c>
      <c r="E191" s="22">
        <f t="shared" si="85"/>
        <v>50.8130081300813</v>
      </c>
      <c r="F191" s="95">
        <v>0.23</v>
      </c>
      <c r="G191" s="12">
        <f t="shared" si="86"/>
        <v>101.6260162601626</v>
      </c>
      <c r="H191" s="12">
        <v>62.5</v>
      </c>
      <c r="I191" s="17">
        <f t="shared" si="87"/>
        <v>125</v>
      </c>
      <c r="K191" s="145">
        <v>0</v>
      </c>
      <c r="L191" s="150">
        <f t="shared" si="80"/>
        <v>0</v>
      </c>
      <c r="M191" s="148">
        <v>0</v>
      </c>
      <c r="N191" s="152">
        <f t="shared" si="81"/>
        <v>0</v>
      </c>
      <c r="O191" s="146">
        <v>0</v>
      </c>
      <c r="P191" s="150">
        <f t="shared" si="82"/>
        <v>0</v>
      </c>
      <c r="Q191" s="148">
        <v>0</v>
      </c>
      <c r="R191" s="152">
        <f t="shared" si="83"/>
        <v>0</v>
      </c>
      <c r="S191" s="146">
        <v>0</v>
      </c>
      <c r="T191" s="150">
        <f t="shared" si="84"/>
        <v>0</v>
      </c>
      <c r="U191" s="156">
        <v>2</v>
      </c>
      <c r="V191" s="158">
        <f t="shared" si="78"/>
        <v>125</v>
      </c>
      <c r="W191" s="142"/>
      <c r="X191" s="142"/>
    </row>
    <row r="192" spans="1:24" ht="21" thickBot="1">
      <c r="A192" s="159">
        <v>186</v>
      </c>
      <c r="B192" s="33" t="s">
        <v>213</v>
      </c>
      <c r="C192" s="48" t="s">
        <v>86</v>
      </c>
      <c r="D192" s="93">
        <f t="shared" si="79"/>
        <v>0</v>
      </c>
      <c r="E192" s="22">
        <f>H192/(1+F192)</f>
        <v>0.68292682926829262</v>
      </c>
      <c r="F192" s="95">
        <v>0.23</v>
      </c>
      <c r="G192" s="12">
        <f t="shared" si="86"/>
        <v>0</v>
      </c>
      <c r="H192" s="12">
        <v>0.84</v>
      </c>
      <c r="I192" s="17">
        <f t="shared" si="87"/>
        <v>0</v>
      </c>
      <c r="K192" s="145">
        <v>0</v>
      </c>
      <c r="L192" s="150">
        <f t="shared" si="80"/>
        <v>0</v>
      </c>
      <c r="M192" s="148">
        <v>0</v>
      </c>
      <c r="N192" s="152">
        <f t="shared" si="81"/>
        <v>0</v>
      </c>
      <c r="O192" s="146">
        <v>0</v>
      </c>
      <c r="P192" s="150">
        <f t="shared" si="82"/>
        <v>0</v>
      </c>
      <c r="Q192" s="148">
        <v>0</v>
      </c>
      <c r="R192" s="152">
        <f t="shared" si="83"/>
        <v>0</v>
      </c>
      <c r="S192" s="146">
        <v>0</v>
      </c>
      <c r="T192" s="150">
        <f t="shared" si="84"/>
        <v>0</v>
      </c>
      <c r="U192" s="156">
        <v>0</v>
      </c>
      <c r="V192" s="158">
        <f t="shared" si="78"/>
        <v>0</v>
      </c>
      <c r="W192" s="142"/>
      <c r="X192" s="142"/>
    </row>
    <row r="193" spans="1:24" s="25" customFormat="1" ht="21" thickBot="1">
      <c r="A193" s="159">
        <v>187</v>
      </c>
      <c r="B193" s="33" t="s">
        <v>277</v>
      </c>
      <c r="C193" s="48" t="s">
        <v>86</v>
      </c>
      <c r="D193" s="93">
        <f t="shared" si="79"/>
        <v>71</v>
      </c>
      <c r="E193" s="22">
        <f>H193/(1+F193)</f>
        <v>0.78048780487804881</v>
      </c>
      <c r="F193" s="95">
        <v>0.23</v>
      </c>
      <c r="G193" s="12">
        <f t="shared" si="86"/>
        <v>55.414634146341463</v>
      </c>
      <c r="H193" s="12">
        <v>0.96</v>
      </c>
      <c r="I193" s="17">
        <f t="shared" si="87"/>
        <v>68.16</v>
      </c>
      <c r="K193" s="145">
        <v>22</v>
      </c>
      <c r="L193" s="150">
        <f t="shared" si="80"/>
        <v>21.119999999999997</v>
      </c>
      <c r="M193" s="148">
        <v>15</v>
      </c>
      <c r="N193" s="152">
        <f t="shared" si="81"/>
        <v>14.399999999999999</v>
      </c>
      <c r="O193" s="146">
        <v>10</v>
      </c>
      <c r="P193" s="150">
        <f t="shared" si="82"/>
        <v>9.6</v>
      </c>
      <c r="Q193" s="148">
        <v>12</v>
      </c>
      <c r="R193" s="152">
        <f t="shared" si="83"/>
        <v>11.52</v>
      </c>
      <c r="S193" s="146">
        <v>0</v>
      </c>
      <c r="T193" s="150">
        <f t="shared" si="84"/>
        <v>0</v>
      </c>
      <c r="U193" s="156">
        <v>12</v>
      </c>
      <c r="V193" s="158">
        <f t="shared" si="78"/>
        <v>11.52</v>
      </c>
      <c r="W193" s="142"/>
      <c r="X193" s="142"/>
    </row>
    <row r="194" spans="1:24" ht="15" thickBot="1">
      <c r="A194" s="159">
        <v>188</v>
      </c>
      <c r="B194" s="39" t="s">
        <v>40</v>
      </c>
      <c r="C194" s="48" t="s">
        <v>67</v>
      </c>
      <c r="D194" s="93">
        <f t="shared" si="79"/>
        <v>55</v>
      </c>
      <c r="E194" s="22">
        <f t="shared" si="85"/>
        <v>4.9593495934959346</v>
      </c>
      <c r="F194" s="95">
        <v>0.23</v>
      </c>
      <c r="G194" s="12">
        <f t="shared" si="86"/>
        <v>272.76422764227641</v>
      </c>
      <c r="H194" s="12">
        <v>6.1</v>
      </c>
      <c r="I194" s="17">
        <f t="shared" si="87"/>
        <v>335.5</v>
      </c>
      <c r="K194" s="145">
        <v>23</v>
      </c>
      <c r="L194" s="150">
        <f t="shared" si="80"/>
        <v>140.29999999999998</v>
      </c>
      <c r="M194" s="148">
        <v>7</v>
      </c>
      <c r="N194" s="152">
        <f t="shared" si="81"/>
        <v>42.699999999999996</v>
      </c>
      <c r="O194" s="146">
        <v>5</v>
      </c>
      <c r="P194" s="150">
        <f t="shared" si="82"/>
        <v>30.5</v>
      </c>
      <c r="Q194" s="148">
        <v>5</v>
      </c>
      <c r="R194" s="152">
        <f t="shared" si="83"/>
        <v>30.5</v>
      </c>
      <c r="S194" s="146">
        <v>2</v>
      </c>
      <c r="T194" s="150">
        <f t="shared" si="84"/>
        <v>12.2</v>
      </c>
      <c r="U194" s="156">
        <v>13</v>
      </c>
      <c r="V194" s="158">
        <f t="shared" si="78"/>
        <v>79.3</v>
      </c>
      <c r="W194" s="142"/>
      <c r="X194" s="142"/>
    </row>
    <row r="195" spans="1:24" ht="15" thickBot="1">
      <c r="A195" s="159">
        <v>189</v>
      </c>
      <c r="B195" s="62" t="s">
        <v>80</v>
      </c>
      <c r="C195" s="48" t="s">
        <v>64</v>
      </c>
      <c r="D195" s="93">
        <f t="shared" si="79"/>
        <v>27</v>
      </c>
      <c r="E195" s="22">
        <f t="shared" si="85"/>
        <v>4.2764227642276422</v>
      </c>
      <c r="F195" s="95">
        <v>0.23</v>
      </c>
      <c r="G195" s="12">
        <f t="shared" si="86"/>
        <v>115.46341463414635</v>
      </c>
      <c r="H195" s="12">
        <v>5.26</v>
      </c>
      <c r="I195" s="17">
        <f t="shared" si="87"/>
        <v>142.01999999999998</v>
      </c>
      <c r="K195" s="145">
        <v>0</v>
      </c>
      <c r="L195" s="150">
        <f t="shared" si="80"/>
        <v>0</v>
      </c>
      <c r="M195" s="148">
        <v>10</v>
      </c>
      <c r="N195" s="152">
        <f t="shared" si="81"/>
        <v>52.599999999999994</v>
      </c>
      <c r="O195" s="146">
        <v>5</v>
      </c>
      <c r="P195" s="150">
        <f t="shared" si="82"/>
        <v>26.299999999999997</v>
      </c>
      <c r="Q195" s="148">
        <v>6</v>
      </c>
      <c r="R195" s="152">
        <f t="shared" si="83"/>
        <v>31.56</v>
      </c>
      <c r="S195" s="146">
        <v>4</v>
      </c>
      <c r="T195" s="150">
        <f t="shared" si="84"/>
        <v>21.04</v>
      </c>
      <c r="U195" s="156">
        <v>2</v>
      </c>
      <c r="V195" s="158">
        <f t="shared" si="78"/>
        <v>10.52</v>
      </c>
      <c r="W195" s="142"/>
      <c r="X195" s="142"/>
    </row>
    <row r="196" spans="1:24" ht="21" thickBot="1">
      <c r="A196" s="159">
        <v>190</v>
      </c>
      <c r="B196" s="39" t="s">
        <v>43</v>
      </c>
      <c r="C196" s="48" t="s">
        <v>64</v>
      </c>
      <c r="D196" s="93">
        <f t="shared" si="79"/>
        <v>31</v>
      </c>
      <c r="E196" s="22">
        <f t="shared" si="85"/>
        <v>2.3170731707317076</v>
      </c>
      <c r="F196" s="95">
        <v>0.23</v>
      </c>
      <c r="G196" s="12">
        <f t="shared" si="86"/>
        <v>71.82926829268294</v>
      </c>
      <c r="H196" s="12">
        <v>2.85</v>
      </c>
      <c r="I196" s="17">
        <f t="shared" si="87"/>
        <v>88.350000000000009</v>
      </c>
      <c r="K196" s="145">
        <v>0</v>
      </c>
      <c r="L196" s="150">
        <f t="shared" si="80"/>
        <v>0</v>
      </c>
      <c r="M196" s="148">
        <v>20</v>
      </c>
      <c r="N196" s="152">
        <f t="shared" si="81"/>
        <v>57</v>
      </c>
      <c r="O196" s="146">
        <v>5</v>
      </c>
      <c r="P196" s="150">
        <f t="shared" si="82"/>
        <v>14.25</v>
      </c>
      <c r="Q196" s="148">
        <v>5</v>
      </c>
      <c r="R196" s="152">
        <f t="shared" si="83"/>
        <v>14.25</v>
      </c>
      <c r="S196" s="146">
        <v>0</v>
      </c>
      <c r="T196" s="150">
        <f t="shared" si="84"/>
        <v>0</v>
      </c>
      <c r="U196" s="156">
        <v>1</v>
      </c>
      <c r="V196" s="158">
        <f t="shared" si="78"/>
        <v>2.85</v>
      </c>
      <c r="W196" s="142"/>
      <c r="X196" s="142"/>
    </row>
    <row r="197" spans="1:24" ht="27" customHeight="1" thickBot="1">
      <c r="A197" s="159">
        <v>191</v>
      </c>
      <c r="B197" s="31" t="s">
        <v>240</v>
      </c>
      <c r="C197" s="30" t="s">
        <v>64</v>
      </c>
      <c r="D197" s="93">
        <f t="shared" si="79"/>
        <v>25</v>
      </c>
      <c r="E197" s="22">
        <f t="shared" si="85"/>
        <v>2.154471544715447</v>
      </c>
      <c r="F197" s="95">
        <v>0.23</v>
      </c>
      <c r="G197" s="12">
        <f t="shared" si="86"/>
        <v>53.861788617886177</v>
      </c>
      <c r="H197" s="12">
        <v>2.65</v>
      </c>
      <c r="I197" s="17">
        <f t="shared" si="87"/>
        <v>66.25</v>
      </c>
      <c r="K197" s="145">
        <v>0</v>
      </c>
      <c r="L197" s="150">
        <f t="shared" si="80"/>
        <v>0</v>
      </c>
      <c r="M197" s="148">
        <v>20</v>
      </c>
      <c r="N197" s="152">
        <f t="shared" si="81"/>
        <v>53</v>
      </c>
      <c r="O197" s="146">
        <v>0</v>
      </c>
      <c r="P197" s="150">
        <f t="shared" si="82"/>
        <v>0</v>
      </c>
      <c r="Q197" s="148">
        <v>0</v>
      </c>
      <c r="R197" s="152">
        <f t="shared" si="83"/>
        <v>0</v>
      </c>
      <c r="S197" s="146">
        <v>0</v>
      </c>
      <c r="T197" s="150">
        <f t="shared" si="84"/>
        <v>0</v>
      </c>
      <c r="U197" s="156">
        <v>5</v>
      </c>
      <c r="V197" s="158">
        <f t="shared" si="78"/>
        <v>13.25</v>
      </c>
      <c r="W197" s="142"/>
      <c r="X197" s="142"/>
    </row>
    <row r="198" spans="1:24" ht="21" thickBot="1">
      <c r="A198" s="159">
        <v>192</v>
      </c>
      <c r="B198" s="43" t="s">
        <v>241</v>
      </c>
      <c r="C198" s="132" t="s">
        <v>64</v>
      </c>
      <c r="D198" s="93">
        <f t="shared" si="79"/>
        <v>43</v>
      </c>
      <c r="E198" s="22">
        <f t="shared" si="85"/>
        <v>1.9918699186991871</v>
      </c>
      <c r="F198" s="95">
        <v>0.23</v>
      </c>
      <c r="G198" s="12">
        <f t="shared" si="86"/>
        <v>85.650406504065046</v>
      </c>
      <c r="H198" s="12">
        <v>2.4500000000000002</v>
      </c>
      <c r="I198" s="17">
        <f t="shared" si="87"/>
        <v>105.35000000000001</v>
      </c>
      <c r="K198" s="145">
        <v>3</v>
      </c>
      <c r="L198" s="150">
        <f t="shared" si="80"/>
        <v>7.3500000000000005</v>
      </c>
      <c r="M198" s="148">
        <v>10</v>
      </c>
      <c r="N198" s="152">
        <f t="shared" si="81"/>
        <v>24.5</v>
      </c>
      <c r="O198" s="146">
        <v>5</v>
      </c>
      <c r="P198" s="150">
        <f t="shared" si="82"/>
        <v>12.25</v>
      </c>
      <c r="Q198" s="148">
        <v>10</v>
      </c>
      <c r="R198" s="152">
        <f t="shared" si="83"/>
        <v>24.5</v>
      </c>
      <c r="S198" s="146">
        <v>0</v>
      </c>
      <c r="T198" s="150">
        <f t="shared" si="84"/>
        <v>0</v>
      </c>
      <c r="U198" s="156">
        <v>15</v>
      </c>
      <c r="V198" s="158">
        <f t="shared" si="78"/>
        <v>36.75</v>
      </c>
      <c r="W198" s="142"/>
      <c r="X198" s="142"/>
    </row>
    <row r="199" spans="1:24" ht="21" thickBot="1">
      <c r="A199" s="159">
        <v>193</v>
      </c>
      <c r="B199" s="133" t="s">
        <v>45</v>
      </c>
      <c r="C199" s="122" t="s">
        <v>64</v>
      </c>
      <c r="D199" s="93">
        <f t="shared" si="79"/>
        <v>20</v>
      </c>
      <c r="E199" s="22">
        <f t="shared" si="85"/>
        <v>1.9918699186991871</v>
      </c>
      <c r="F199" s="95">
        <v>0.23</v>
      </c>
      <c r="G199" s="12">
        <f t="shared" si="86"/>
        <v>39.837398373983739</v>
      </c>
      <c r="H199" s="12">
        <v>2.4500000000000002</v>
      </c>
      <c r="I199" s="17">
        <f t="shared" si="87"/>
        <v>49</v>
      </c>
      <c r="K199" s="145">
        <v>0</v>
      </c>
      <c r="L199" s="150">
        <f t="shared" si="80"/>
        <v>0</v>
      </c>
      <c r="M199" s="148">
        <v>15</v>
      </c>
      <c r="N199" s="152">
        <f t="shared" si="81"/>
        <v>36.75</v>
      </c>
      <c r="O199" s="146">
        <v>0</v>
      </c>
      <c r="P199" s="150">
        <f t="shared" si="82"/>
        <v>0</v>
      </c>
      <c r="Q199" s="148">
        <v>0</v>
      </c>
      <c r="R199" s="152">
        <f t="shared" si="83"/>
        <v>0</v>
      </c>
      <c r="S199" s="146">
        <v>0</v>
      </c>
      <c r="T199" s="150">
        <f t="shared" si="84"/>
        <v>0</v>
      </c>
      <c r="U199" s="156">
        <v>5</v>
      </c>
      <c r="V199" s="158">
        <f t="shared" si="78"/>
        <v>12.25</v>
      </c>
      <c r="W199" s="142"/>
      <c r="X199" s="142"/>
    </row>
    <row r="200" spans="1:24" ht="15" thickBot="1">
      <c r="A200" s="159">
        <v>194</v>
      </c>
      <c r="B200" s="130" t="s">
        <v>44</v>
      </c>
      <c r="C200" s="131" t="s">
        <v>64</v>
      </c>
      <c r="D200" s="93">
        <f t="shared" si="79"/>
        <v>27</v>
      </c>
      <c r="E200" s="126">
        <f t="shared" si="85"/>
        <v>1.9918699186991871</v>
      </c>
      <c r="F200" s="95">
        <v>0.23</v>
      </c>
      <c r="G200" s="19">
        <f t="shared" si="86"/>
        <v>53.780487804878049</v>
      </c>
      <c r="H200" s="19">
        <v>2.4500000000000002</v>
      </c>
      <c r="I200" s="127">
        <f t="shared" si="87"/>
        <v>66.150000000000006</v>
      </c>
      <c r="K200" s="145">
        <v>0</v>
      </c>
      <c r="L200" s="150">
        <f t="shared" si="80"/>
        <v>0</v>
      </c>
      <c r="M200" s="148">
        <v>15</v>
      </c>
      <c r="N200" s="152">
        <f t="shared" si="81"/>
        <v>36.75</v>
      </c>
      <c r="O200" s="146">
        <v>0</v>
      </c>
      <c r="P200" s="150">
        <f t="shared" si="82"/>
        <v>0</v>
      </c>
      <c r="Q200" s="148">
        <v>3</v>
      </c>
      <c r="R200" s="152">
        <f t="shared" si="83"/>
        <v>7.3500000000000005</v>
      </c>
      <c r="S200" s="146">
        <v>4</v>
      </c>
      <c r="T200" s="150">
        <f t="shared" si="84"/>
        <v>9.8000000000000007</v>
      </c>
      <c r="U200" s="156">
        <v>5</v>
      </c>
      <c r="V200" s="158">
        <f t="shared" si="78"/>
        <v>12.25</v>
      </c>
      <c r="W200" s="142"/>
      <c r="X200" s="142"/>
    </row>
    <row r="201" spans="1:24" ht="42.6" thickBot="1">
      <c r="A201" s="159">
        <v>195</v>
      </c>
      <c r="B201" s="125" t="s">
        <v>151</v>
      </c>
      <c r="C201" s="71" t="s">
        <v>64</v>
      </c>
      <c r="D201" s="93">
        <f t="shared" si="79"/>
        <v>2</v>
      </c>
      <c r="E201" s="119">
        <f t="shared" si="85"/>
        <v>9.9186991869918693</v>
      </c>
      <c r="F201" s="95">
        <v>0.23</v>
      </c>
      <c r="G201" s="11">
        <f t="shared" si="86"/>
        <v>19.837398373983739</v>
      </c>
      <c r="H201" s="11">
        <v>12.2</v>
      </c>
      <c r="I201" s="120">
        <f t="shared" si="87"/>
        <v>24.4</v>
      </c>
      <c r="K201" s="145">
        <v>0</v>
      </c>
      <c r="L201" s="150">
        <f t="shared" si="80"/>
        <v>0</v>
      </c>
      <c r="M201" s="148">
        <v>0</v>
      </c>
      <c r="N201" s="152">
        <f t="shared" si="81"/>
        <v>0</v>
      </c>
      <c r="O201" s="146">
        <v>0</v>
      </c>
      <c r="P201" s="150">
        <f t="shared" si="82"/>
        <v>0</v>
      </c>
      <c r="Q201" s="148">
        <v>0</v>
      </c>
      <c r="R201" s="152">
        <f t="shared" si="83"/>
        <v>0</v>
      </c>
      <c r="S201" s="146">
        <v>0</v>
      </c>
      <c r="T201" s="150">
        <f t="shared" si="84"/>
        <v>0</v>
      </c>
      <c r="U201" s="156">
        <v>2</v>
      </c>
      <c r="V201" s="158">
        <f t="shared" si="78"/>
        <v>24.4</v>
      </c>
      <c r="W201" s="142"/>
      <c r="X201" s="142"/>
    </row>
    <row r="202" spans="1:24" s="25" customFormat="1" ht="15" thickBot="1">
      <c r="A202" s="159">
        <v>196</v>
      </c>
      <c r="B202" s="113" t="s">
        <v>235</v>
      </c>
      <c r="C202" s="144"/>
      <c r="D202" s="93">
        <f t="shared" si="79"/>
        <v>80</v>
      </c>
      <c r="E202" s="119">
        <f t="shared" si="85"/>
        <v>1.4796747967479675</v>
      </c>
      <c r="F202" s="95">
        <v>0.23</v>
      </c>
      <c r="G202" s="11">
        <f t="shared" si="86"/>
        <v>118.3739837398374</v>
      </c>
      <c r="H202" s="11">
        <v>1.82</v>
      </c>
      <c r="I202" s="120">
        <f t="shared" si="87"/>
        <v>145.6</v>
      </c>
      <c r="K202" s="145">
        <v>0</v>
      </c>
      <c r="L202" s="150">
        <f t="shared" si="80"/>
        <v>0</v>
      </c>
      <c r="M202" s="148">
        <v>10</v>
      </c>
      <c r="N202" s="152">
        <f t="shared" si="81"/>
        <v>18.2</v>
      </c>
      <c r="O202" s="146">
        <v>0</v>
      </c>
      <c r="P202" s="150">
        <f t="shared" si="82"/>
        <v>0</v>
      </c>
      <c r="Q202" s="148">
        <v>20</v>
      </c>
      <c r="R202" s="152">
        <f t="shared" si="83"/>
        <v>36.4</v>
      </c>
      <c r="S202" s="146">
        <v>0</v>
      </c>
      <c r="T202" s="150">
        <f t="shared" si="84"/>
        <v>0</v>
      </c>
      <c r="U202" s="156">
        <v>50</v>
      </c>
      <c r="V202" s="158">
        <f t="shared" si="78"/>
        <v>91</v>
      </c>
      <c r="W202" s="142"/>
      <c r="X202" s="142"/>
    </row>
    <row r="203" spans="1:24" s="25" customFormat="1" ht="15" thickBot="1">
      <c r="A203" s="159">
        <v>197</v>
      </c>
      <c r="B203" s="113" t="s">
        <v>236</v>
      </c>
      <c r="C203" s="114" t="s">
        <v>64</v>
      </c>
      <c r="D203" s="93">
        <f t="shared" si="79"/>
        <v>50</v>
      </c>
      <c r="E203" s="22">
        <f t="shared" si="85"/>
        <v>1.4796747967479675</v>
      </c>
      <c r="F203" s="95">
        <v>0.23</v>
      </c>
      <c r="G203" s="12">
        <f t="shared" si="86"/>
        <v>73.983739837398375</v>
      </c>
      <c r="H203" s="12">
        <v>1.82</v>
      </c>
      <c r="I203" s="17">
        <f t="shared" si="87"/>
        <v>91</v>
      </c>
      <c r="K203" s="145">
        <v>0</v>
      </c>
      <c r="L203" s="150">
        <f t="shared" si="80"/>
        <v>0</v>
      </c>
      <c r="M203" s="148">
        <v>0</v>
      </c>
      <c r="N203" s="152">
        <f t="shared" si="81"/>
        <v>0</v>
      </c>
      <c r="O203" s="146">
        <v>0</v>
      </c>
      <c r="P203" s="150">
        <f t="shared" si="82"/>
        <v>0</v>
      </c>
      <c r="Q203" s="148">
        <v>0</v>
      </c>
      <c r="R203" s="152">
        <f t="shared" si="83"/>
        <v>0</v>
      </c>
      <c r="S203" s="146">
        <v>0</v>
      </c>
      <c r="T203" s="150">
        <f t="shared" si="84"/>
        <v>0</v>
      </c>
      <c r="U203" s="156">
        <v>50</v>
      </c>
      <c r="V203" s="158">
        <f t="shared" si="78"/>
        <v>91</v>
      </c>
      <c r="W203" s="142"/>
      <c r="X203" s="142"/>
    </row>
    <row r="204" spans="1:24" s="25" customFormat="1" ht="15" thickBot="1">
      <c r="A204" s="159">
        <v>198</v>
      </c>
      <c r="B204" s="113" t="s">
        <v>204</v>
      </c>
      <c r="C204" s="114" t="s">
        <v>64</v>
      </c>
      <c r="D204" s="93">
        <f t="shared" si="79"/>
        <v>4</v>
      </c>
      <c r="E204" s="22">
        <f t="shared" si="85"/>
        <v>15.609756097560975</v>
      </c>
      <c r="F204" s="95">
        <v>0.23</v>
      </c>
      <c r="G204" s="12">
        <f t="shared" si="86"/>
        <v>62.439024390243901</v>
      </c>
      <c r="H204" s="12">
        <v>19.2</v>
      </c>
      <c r="I204" s="17">
        <f t="shared" si="87"/>
        <v>76.8</v>
      </c>
      <c r="K204" s="145">
        <v>0</v>
      </c>
      <c r="L204" s="150">
        <f t="shared" si="80"/>
        <v>0</v>
      </c>
      <c r="M204" s="148">
        <v>0</v>
      </c>
      <c r="N204" s="152">
        <f t="shared" si="81"/>
        <v>0</v>
      </c>
      <c r="O204" s="146">
        <v>0</v>
      </c>
      <c r="P204" s="150">
        <f t="shared" si="82"/>
        <v>0</v>
      </c>
      <c r="Q204" s="148">
        <v>0</v>
      </c>
      <c r="R204" s="152">
        <f t="shared" si="83"/>
        <v>0</v>
      </c>
      <c r="S204" s="146">
        <v>1</v>
      </c>
      <c r="T204" s="150">
        <f t="shared" si="84"/>
        <v>19.2</v>
      </c>
      <c r="U204" s="156">
        <v>3</v>
      </c>
      <c r="V204" s="158">
        <f t="shared" si="78"/>
        <v>57.599999999999994</v>
      </c>
      <c r="W204" s="142"/>
      <c r="X204" s="142"/>
    </row>
    <row r="205" spans="1:24" ht="21" thickBot="1">
      <c r="A205" s="159">
        <v>199</v>
      </c>
      <c r="B205" s="68" t="s">
        <v>98</v>
      </c>
      <c r="C205" s="76" t="s">
        <v>64</v>
      </c>
      <c r="D205" s="93">
        <f t="shared" si="79"/>
        <v>52</v>
      </c>
      <c r="E205" s="22">
        <f t="shared" si="85"/>
        <v>7.3170731707317076</v>
      </c>
      <c r="F205" s="95">
        <v>0.23</v>
      </c>
      <c r="G205" s="12">
        <f t="shared" si="86"/>
        <v>380.48780487804879</v>
      </c>
      <c r="H205" s="12">
        <v>9</v>
      </c>
      <c r="I205" s="17">
        <f t="shared" si="87"/>
        <v>468</v>
      </c>
      <c r="K205" s="145">
        <v>20</v>
      </c>
      <c r="L205" s="150">
        <f t="shared" si="80"/>
        <v>180</v>
      </c>
      <c r="M205" s="148">
        <v>20</v>
      </c>
      <c r="N205" s="152">
        <f t="shared" si="81"/>
        <v>180</v>
      </c>
      <c r="O205" s="146">
        <v>10</v>
      </c>
      <c r="P205" s="150">
        <f t="shared" si="82"/>
        <v>90</v>
      </c>
      <c r="Q205" s="148">
        <v>0</v>
      </c>
      <c r="R205" s="152">
        <f t="shared" si="83"/>
        <v>0</v>
      </c>
      <c r="S205" s="146">
        <v>0</v>
      </c>
      <c r="T205" s="150">
        <f t="shared" si="84"/>
        <v>0</v>
      </c>
      <c r="U205" s="156">
        <v>2</v>
      </c>
      <c r="V205" s="158">
        <f t="shared" si="78"/>
        <v>18</v>
      </c>
      <c r="W205" s="142"/>
      <c r="X205" s="142"/>
    </row>
    <row r="206" spans="1:24" ht="15" thickBot="1">
      <c r="A206" s="159">
        <v>200</v>
      </c>
      <c r="B206" s="18" t="s">
        <v>38</v>
      </c>
      <c r="C206" s="26" t="s">
        <v>64</v>
      </c>
      <c r="D206" s="93">
        <f t="shared" si="79"/>
        <v>50</v>
      </c>
      <c r="E206" s="22">
        <f t="shared" si="85"/>
        <v>0.54471544715447162</v>
      </c>
      <c r="F206" s="95">
        <v>0.23</v>
      </c>
      <c r="G206" s="12">
        <f t="shared" si="86"/>
        <v>27.23577235772358</v>
      </c>
      <c r="H206" s="12">
        <v>0.67</v>
      </c>
      <c r="I206" s="17">
        <f t="shared" si="87"/>
        <v>33.5</v>
      </c>
      <c r="K206" s="145">
        <v>0</v>
      </c>
      <c r="L206" s="150">
        <f t="shared" si="80"/>
        <v>0</v>
      </c>
      <c r="M206" s="148">
        <v>0</v>
      </c>
      <c r="N206" s="152">
        <f t="shared" si="81"/>
        <v>0</v>
      </c>
      <c r="O206" s="146">
        <v>10</v>
      </c>
      <c r="P206" s="150">
        <f t="shared" si="82"/>
        <v>6.7</v>
      </c>
      <c r="Q206" s="148">
        <v>20</v>
      </c>
      <c r="R206" s="152">
        <f t="shared" si="83"/>
        <v>13.4</v>
      </c>
      <c r="S206" s="146">
        <v>0</v>
      </c>
      <c r="T206" s="150">
        <f t="shared" si="84"/>
        <v>0</v>
      </c>
      <c r="U206" s="156">
        <v>20</v>
      </c>
      <c r="V206" s="158">
        <f t="shared" si="78"/>
        <v>13.4</v>
      </c>
      <c r="W206" s="142"/>
      <c r="X206" s="142"/>
    </row>
    <row r="207" spans="1:24" ht="15" thickBot="1">
      <c r="A207" s="159">
        <v>201</v>
      </c>
      <c r="B207" s="35" t="s">
        <v>71</v>
      </c>
      <c r="C207" s="57" t="s">
        <v>64</v>
      </c>
      <c r="D207" s="93">
        <f t="shared" si="79"/>
        <v>8</v>
      </c>
      <c r="E207" s="22">
        <f t="shared" si="85"/>
        <v>4.7560975609756095</v>
      </c>
      <c r="F207" s="95">
        <v>0.23</v>
      </c>
      <c r="G207" s="12">
        <f t="shared" si="86"/>
        <v>38.048780487804876</v>
      </c>
      <c r="H207" s="12">
        <v>5.85</v>
      </c>
      <c r="I207" s="17">
        <f t="shared" si="87"/>
        <v>46.8</v>
      </c>
      <c r="K207" s="145">
        <v>0</v>
      </c>
      <c r="L207" s="150">
        <f t="shared" si="80"/>
        <v>0</v>
      </c>
      <c r="M207" s="148">
        <v>0</v>
      </c>
      <c r="N207" s="152">
        <f t="shared" si="81"/>
        <v>0</v>
      </c>
      <c r="O207" s="146">
        <v>0</v>
      </c>
      <c r="P207" s="150">
        <f t="shared" si="82"/>
        <v>0</v>
      </c>
      <c r="Q207" s="148">
        <v>3</v>
      </c>
      <c r="R207" s="152">
        <f t="shared" si="83"/>
        <v>17.549999999999997</v>
      </c>
      <c r="S207" s="146">
        <v>0</v>
      </c>
      <c r="T207" s="150">
        <f t="shared" si="84"/>
        <v>0</v>
      </c>
      <c r="U207" s="156">
        <v>5</v>
      </c>
      <c r="V207" s="158">
        <f t="shared" si="78"/>
        <v>29.25</v>
      </c>
      <c r="W207" s="142"/>
      <c r="X207" s="142"/>
    </row>
    <row r="208" spans="1:24" s="25" customFormat="1" ht="15" thickBot="1">
      <c r="A208" s="159">
        <v>202</v>
      </c>
      <c r="B208" s="137" t="s">
        <v>222</v>
      </c>
      <c r="C208" s="135" t="s">
        <v>64</v>
      </c>
      <c r="D208" s="93">
        <f t="shared" si="79"/>
        <v>19</v>
      </c>
      <c r="E208" s="22">
        <f t="shared" si="85"/>
        <v>4.3252032520325203</v>
      </c>
      <c r="F208" s="95">
        <v>0.23</v>
      </c>
      <c r="G208" s="12">
        <f t="shared" si="86"/>
        <v>82.17886178861788</v>
      </c>
      <c r="H208" s="12">
        <v>5.32</v>
      </c>
      <c r="I208" s="17">
        <f t="shared" si="87"/>
        <v>101.08000000000001</v>
      </c>
      <c r="K208" s="145">
        <v>0</v>
      </c>
      <c r="L208" s="150">
        <f t="shared" si="80"/>
        <v>0</v>
      </c>
      <c r="M208" s="148">
        <v>10</v>
      </c>
      <c r="N208" s="152">
        <f t="shared" si="81"/>
        <v>53.2</v>
      </c>
      <c r="O208" s="146">
        <v>0</v>
      </c>
      <c r="P208" s="150">
        <f t="shared" si="82"/>
        <v>0</v>
      </c>
      <c r="Q208" s="148">
        <v>4</v>
      </c>
      <c r="R208" s="152">
        <f t="shared" si="83"/>
        <v>21.28</v>
      </c>
      <c r="S208" s="146">
        <v>0</v>
      </c>
      <c r="T208" s="150">
        <f t="shared" si="84"/>
        <v>0</v>
      </c>
      <c r="U208" s="156">
        <v>5</v>
      </c>
      <c r="V208" s="158">
        <f t="shared" si="78"/>
        <v>26.6</v>
      </c>
      <c r="W208" s="142"/>
      <c r="X208" s="142"/>
    </row>
    <row r="209" spans="1:24" s="25" customFormat="1" ht="15" thickBot="1">
      <c r="A209" s="159">
        <v>203</v>
      </c>
      <c r="B209" s="137" t="s">
        <v>221</v>
      </c>
      <c r="C209" s="135" t="s">
        <v>64</v>
      </c>
      <c r="D209" s="93">
        <f t="shared" si="79"/>
        <v>24</v>
      </c>
      <c r="E209" s="22">
        <f t="shared" si="85"/>
        <v>3.2439024390243905</v>
      </c>
      <c r="F209" s="95">
        <v>0.23</v>
      </c>
      <c r="G209" s="12">
        <f t="shared" si="86"/>
        <v>77.853658536585371</v>
      </c>
      <c r="H209" s="12">
        <v>3.99</v>
      </c>
      <c r="I209" s="17">
        <f t="shared" si="87"/>
        <v>95.76</v>
      </c>
      <c r="K209" s="145">
        <v>0</v>
      </c>
      <c r="L209" s="150">
        <f t="shared" si="80"/>
        <v>0</v>
      </c>
      <c r="M209" s="148">
        <v>10</v>
      </c>
      <c r="N209" s="152">
        <f t="shared" si="81"/>
        <v>39.900000000000006</v>
      </c>
      <c r="O209" s="146">
        <v>0</v>
      </c>
      <c r="P209" s="150">
        <f t="shared" si="82"/>
        <v>0</v>
      </c>
      <c r="Q209" s="148">
        <v>4</v>
      </c>
      <c r="R209" s="152">
        <f t="shared" si="83"/>
        <v>15.96</v>
      </c>
      <c r="S209" s="146">
        <v>0</v>
      </c>
      <c r="T209" s="150">
        <f t="shared" si="84"/>
        <v>0</v>
      </c>
      <c r="U209" s="156">
        <v>10</v>
      </c>
      <c r="V209" s="158">
        <f t="shared" si="78"/>
        <v>39.900000000000006</v>
      </c>
      <c r="W209" s="142"/>
      <c r="X209" s="142"/>
    </row>
    <row r="210" spans="1:24" ht="15" thickBot="1">
      <c r="A210" s="159">
        <v>204</v>
      </c>
      <c r="B210" s="65" t="s">
        <v>79</v>
      </c>
      <c r="C210" s="26" t="s">
        <v>64</v>
      </c>
      <c r="D210" s="93">
        <f t="shared" si="79"/>
        <v>75</v>
      </c>
      <c r="E210" s="22">
        <f t="shared" si="85"/>
        <v>0.68292682926829262</v>
      </c>
      <c r="F210" s="95">
        <v>0.23</v>
      </c>
      <c r="G210" s="12">
        <f t="shared" si="86"/>
        <v>51.219512195121943</v>
      </c>
      <c r="H210" s="12">
        <v>0.84</v>
      </c>
      <c r="I210" s="17">
        <f t="shared" si="87"/>
        <v>63</v>
      </c>
      <c r="K210" s="145">
        <v>40</v>
      </c>
      <c r="L210" s="150">
        <f t="shared" si="80"/>
        <v>33.6</v>
      </c>
      <c r="M210" s="148">
        <v>10</v>
      </c>
      <c r="N210" s="152">
        <f t="shared" si="81"/>
        <v>8.4</v>
      </c>
      <c r="O210" s="146">
        <v>0</v>
      </c>
      <c r="P210" s="150">
        <f t="shared" si="82"/>
        <v>0</v>
      </c>
      <c r="Q210" s="148">
        <v>5</v>
      </c>
      <c r="R210" s="152">
        <f t="shared" si="83"/>
        <v>4.2</v>
      </c>
      <c r="S210" s="146">
        <v>0</v>
      </c>
      <c r="T210" s="150">
        <f t="shared" si="84"/>
        <v>0</v>
      </c>
      <c r="U210" s="156">
        <v>20</v>
      </c>
      <c r="V210" s="158">
        <f t="shared" si="78"/>
        <v>16.8</v>
      </c>
      <c r="W210" s="142"/>
      <c r="X210" s="142"/>
    </row>
    <row r="211" spans="1:24" ht="15" thickBot="1">
      <c r="A211" s="159">
        <v>205</v>
      </c>
      <c r="B211" s="35" t="s">
        <v>39</v>
      </c>
      <c r="C211" s="26" t="s">
        <v>64</v>
      </c>
      <c r="D211" s="93">
        <f t="shared" si="79"/>
        <v>170</v>
      </c>
      <c r="E211" s="22">
        <f t="shared" si="85"/>
        <v>1.3495934959349594</v>
      </c>
      <c r="F211" s="95">
        <v>0.23</v>
      </c>
      <c r="G211" s="12">
        <f t="shared" si="86"/>
        <v>229.4308943089431</v>
      </c>
      <c r="H211" s="12">
        <v>1.66</v>
      </c>
      <c r="I211" s="17">
        <f t="shared" si="87"/>
        <v>282.2</v>
      </c>
      <c r="K211" s="145">
        <v>10</v>
      </c>
      <c r="L211" s="150">
        <f t="shared" si="80"/>
        <v>16.599999999999998</v>
      </c>
      <c r="M211" s="148">
        <v>10</v>
      </c>
      <c r="N211" s="152">
        <f t="shared" si="81"/>
        <v>16.599999999999998</v>
      </c>
      <c r="O211" s="146">
        <v>0</v>
      </c>
      <c r="P211" s="150">
        <f t="shared" si="82"/>
        <v>0</v>
      </c>
      <c r="Q211" s="148">
        <v>10</v>
      </c>
      <c r="R211" s="152">
        <f t="shared" si="83"/>
        <v>16.599999999999998</v>
      </c>
      <c r="S211" s="146">
        <v>10</v>
      </c>
      <c r="T211" s="150">
        <f t="shared" si="84"/>
        <v>16.599999999999998</v>
      </c>
      <c r="U211" s="156">
        <v>130</v>
      </c>
      <c r="V211" s="158">
        <f t="shared" si="78"/>
        <v>215.79999999999998</v>
      </c>
      <c r="W211" s="142"/>
      <c r="X211" s="142"/>
    </row>
    <row r="212" spans="1:24" s="25" customFormat="1" ht="24" customHeight="1" thickBot="1">
      <c r="A212" s="159">
        <v>206</v>
      </c>
      <c r="B212" s="35" t="s">
        <v>258</v>
      </c>
      <c r="C212" s="26" t="s">
        <v>64</v>
      </c>
      <c r="D212" s="93">
        <f t="shared" ref="D212" si="97">K212+M212+O212+Q212+S212+U212</f>
        <v>20</v>
      </c>
      <c r="E212" s="22">
        <f t="shared" ref="E212" si="98">H212/(1+F212)</f>
        <v>3.5874439461883409</v>
      </c>
      <c r="F212" s="95">
        <v>1.23</v>
      </c>
      <c r="G212" s="12">
        <f t="shared" ref="G212" si="99">D212*E212</f>
        <v>71.748878923766824</v>
      </c>
      <c r="H212" s="12">
        <v>8</v>
      </c>
      <c r="I212" s="17">
        <f t="shared" ref="I212" si="100">D212*H212</f>
        <v>160</v>
      </c>
      <c r="K212" s="145">
        <v>0</v>
      </c>
      <c r="L212" s="150">
        <f t="shared" ref="L212" si="101">K212*H212</f>
        <v>0</v>
      </c>
      <c r="M212" s="148">
        <v>0</v>
      </c>
      <c r="N212" s="152">
        <f t="shared" ref="N212" si="102">M212*H212</f>
        <v>0</v>
      </c>
      <c r="O212" s="146">
        <v>0</v>
      </c>
      <c r="P212" s="150">
        <f t="shared" ref="P212" si="103">O212*H212</f>
        <v>0</v>
      </c>
      <c r="Q212" s="148">
        <v>0</v>
      </c>
      <c r="R212" s="152">
        <f t="shared" ref="R212" si="104">Q212*H212</f>
        <v>0</v>
      </c>
      <c r="S212" s="146">
        <v>0</v>
      </c>
      <c r="T212" s="150">
        <f t="shared" ref="T212" si="105">S212*H212</f>
        <v>0</v>
      </c>
      <c r="U212" s="156">
        <v>20</v>
      </c>
      <c r="V212" s="158">
        <f t="shared" ref="V212" si="106">U212*H212</f>
        <v>160</v>
      </c>
      <c r="W212" s="142"/>
      <c r="X212" s="142"/>
    </row>
    <row r="213" spans="1:24" s="25" customFormat="1" ht="15" thickBot="1">
      <c r="A213" s="159">
        <v>207</v>
      </c>
      <c r="B213" s="35" t="s">
        <v>251</v>
      </c>
      <c r="C213" s="26" t="s">
        <v>66</v>
      </c>
      <c r="D213" s="93">
        <f t="shared" ref="D213" si="107">K213+M213+O213+Q213+S213+U213</f>
        <v>4</v>
      </c>
      <c r="E213" s="22">
        <f t="shared" ref="E213" si="108">H213/(1+F213)</f>
        <v>14.634146341463415</v>
      </c>
      <c r="F213" s="95">
        <v>0.23</v>
      </c>
      <c r="G213" s="12">
        <f t="shared" ref="G213" si="109">D213*E213</f>
        <v>58.536585365853661</v>
      </c>
      <c r="H213" s="12">
        <v>18</v>
      </c>
      <c r="I213" s="17">
        <f t="shared" ref="I213" si="110">D213*H213</f>
        <v>72</v>
      </c>
      <c r="K213" s="145">
        <v>0</v>
      </c>
      <c r="L213" s="150">
        <f t="shared" ref="L213" si="111">K213*H213</f>
        <v>0</v>
      </c>
      <c r="M213" s="148">
        <v>4</v>
      </c>
      <c r="N213" s="152">
        <f t="shared" ref="N213" si="112">M213*H213</f>
        <v>72</v>
      </c>
      <c r="O213" s="146">
        <v>0</v>
      </c>
      <c r="P213" s="150">
        <f t="shared" ref="P213" si="113">O213*H213</f>
        <v>0</v>
      </c>
      <c r="Q213" s="148">
        <v>0</v>
      </c>
      <c r="R213" s="152">
        <f t="shared" ref="R213" si="114">Q213*H213</f>
        <v>0</v>
      </c>
      <c r="S213" s="146">
        <v>0</v>
      </c>
      <c r="T213" s="150">
        <f t="shared" ref="T213" si="115">S213*H213</f>
        <v>0</v>
      </c>
      <c r="U213" s="156">
        <v>0</v>
      </c>
      <c r="V213" s="158">
        <f t="shared" si="78"/>
        <v>0</v>
      </c>
      <c r="W213" s="142"/>
      <c r="X213" s="142"/>
    </row>
    <row r="214" spans="1:24" ht="15" thickBot="1">
      <c r="A214" s="159">
        <v>208</v>
      </c>
      <c r="B214" s="35" t="s">
        <v>18</v>
      </c>
      <c r="C214" s="26" t="s">
        <v>64</v>
      </c>
      <c r="D214" s="93">
        <f t="shared" si="79"/>
        <v>18</v>
      </c>
      <c r="E214" s="22">
        <f t="shared" si="85"/>
        <v>2.3170731707317076</v>
      </c>
      <c r="F214" s="95">
        <v>0.23</v>
      </c>
      <c r="G214" s="12">
        <f t="shared" si="86"/>
        <v>41.707317073170735</v>
      </c>
      <c r="H214" s="12">
        <v>2.85</v>
      </c>
      <c r="I214" s="17">
        <f t="shared" si="87"/>
        <v>51.300000000000004</v>
      </c>
      <c r="K214" s="145">
        <v>4</v>
      </c>
      <c r="L214" s="150">
        <f t="shared" si="80"/>
        <v>11.4</v>
      </c>
      <c r="M214" s="148">
        <v>5</v>
      </c>
      <c r="N214" s="152">
        <f t="shared" si="81"/>
        <v>14.25</v>
      </c>
      <c r="O214" s="146">
        <v>2</v>
      </c>
      <c r="P214" s="150">
        <f t="shared" si="82"/>
        <v>5.7</v>
      </c>
      <c r="Q214" s="148">
        <v>0</v>
      </c>
      <c r="R214" s="152">
        <f t="shared" si="83"/>
        <v>0</v>
      </c>
      <c r="S214" s="146">
        <v>2</v>
      </c>
      <c r="T214" s="150">
        <f t="shared" si="84"/>
        <v>5.7</v>
      </c>
      <c r="U214" s="156">
        <v>5</v>
      </c>
      <c r="V214" s="158">
        <f t="shared" si="78"/>
        <v>14.25</v>
      </c>
      <c r="W214" s="142"/>
      <c r="X214" s="142"/>
    </row>
    <row r="215" spans="1:24" ht="15" thickBot="1">
      <c r="A215" s="159">
        <v>209</v>
      </c>
      <c r="B215" s="43" t="s">
        <v>242</v>
      </c>
      <c r="C215" s="51" t="s">
        <v>64</v>
      </c>
      <c r="D215" s="93">
        <f t="shared" si="79"/>
        <v>20</v>
      </c>
      <c r="E215" s="22">
        <f t="shared" si="85"/>
        <v>2.3170731707317076</v>
      </c>
      <c r="F215" s="95">
        <v>0.23</v>
      </c>
      <c r="G215" s="21">
        <f t="shared" si="86"/>
        <v>46.341463414634148</v>
      </c>
      <c r="H215" s="12">
        <v>2.85</v>
      </c>
      <c r="I215" s="17">
        <f t="shared" si="87"/>
        <v>57</v>
      </c>
      <c r="K215" s="145">
        <v>0</v>
      </c>
      <c r="L215" s="150">
        <f t="shared" si="80"/>
        <v>0</v>
      </c>
      <c r="M215" s="148">
        <v>10</v>
      </c>
      <c r="N215" s="152">
        <f t="shared" si="81"/>
        <v>28.5</v>
      </c>
      <c r="O215" s="146">
        <v>0</v>
      </c>
      <c r="P215" s="150">
        <f t="shared" si="82"/>
        <v>0</v>
      </c>
      <c r="Q215" s="148">
        <v>8</v>
      </c>
      <c r="R215" s="152">
        <f t="shared" si="83"/>
        <v>22.8</v>
      </c>
      <c r="S215" s="146">
        <v>0</v>
      </c>
      <c r="T215" s="150">
        <f t="shared" si="84"/>
        <v>0</v>
      </c>
      <c r="U215" s="156">
        <v>2</v>
      </c>
      <c r="V215" s="158">
        <f t="shared" si="78"/>
        <v>5.7</v>
      </c>
      <c r="W215" s="142"/>
      <c r="X215" s="142"/>
    </row>
    <row r="216" spans="1:24" s="25" customFormat="1" ht="21" thickBot="1">
      <c r="A216" s="159">
        <v>210</v>
      </c>
      <c r="B216" s="43" t="s">
        <v>218</v>
      </c>
      <c r="C216" s="52" t="s">
        <v>64</v>
      </c>
      <c r="D216" s="93">
        <f t="shared" si="79"/>
        <v>13</v>
      </c>
      <c r="E216" s="22">
        <f t="shared" si="85"/>
        <v>7.8780487804878048</v>
      </c>
      <c r="F216" s="95">
        <v>0.23</v>
      </c>
      <c r="G216" s="21">
        <f t="shared" si="86"/>
        <v>102.41463414634146</v>
      </c>
      <c r="H216" s="21">
        <v>9.69</v>
      </c>
      <c r="I216" s="17">
        <f t="shared" si="87"/>
        <v>125.97</v>
      </c>
      <c r="K216" s="145">
        <v>4</v>
      </c>
      <c r="L216" s="150">
        <f t="shared" si="80"/>
        <v>38.76</v>
      </c>
      <c r="M216" s="148">
        <v>0</v>
      </c>
      <c r="N216" s="152">
        <f t="shared" si="81"/>
        <v>0</v>
      </c>
      <c r="O216" s="146">
        <v>0</v>
      </c>
      <c r="P216" s="150">
        <f t="shared" si="82"/>
        <v>0</v>
      </c>
      <c r="Q216" s="148">
        <v>4</v>
      </c>
      <c r="R216" s="152">
        <f t="shared" si="83"/>
        <v>38.76</v>
      </c>
      <c r="S216" s="146">
        <v>0</v>
      </c>
      <c r="T216" s="150">
        <f t="shared" si="84"/>
        <v>0</v>
      </c>
      <c r="U216" s="156">
        <v>5</v>
      </c>
      <c r="V216" s="158">
        <f t="shared" si="78"/>
        <v>48.449999999999996</v>
      </c>
      <c r="W216" s="142"/>
      <c r="X216" s="142"/>
    </row>
    <row r="217" spans="1:24" s="25" customFormat="1" ht="21" thickBot="1">
      <c r="A217" s="159">
        <v>211</v>
      </c>
      <c r="B217" s="43" t="s">
        <v>219</v>
      </c>
      <c r="C217" s="52" t="s">
        <v>64</v>
      </c>
      <c r="D217" s="93">
        <f t="shared" si="79"/>
        <v>9</v>
      </c>
      <c r="E217" s="22">
        <f t="shared" si="85"/>
        <v>7.8780487804878048</v>
      </c>
      <c r="F217" s="95">
        <v>0.23</v>
      </c>
      <c r="G217" s="21">
        <f t="shared" si="86"/>
        <v>70.902439024390247</v>
      </c>
      <c r="H217" s="21">
        <v>9.69</v>
      </c>
      <c r="I217" s="17">
        <f t="shared" si="87"/>
        <v>87.21</v>
      </c>
      <c r="K217" s="145">
        <v>4</v>
      </c>
      <c r="L217" s="150">
        <f t="shared" si="80"/>
        <v>38.76</v>
      </c>
      <c r="M217" s="148">
        <v>0</v>
      </c>
      <c r="N217" s="152">
        <f t="shared" si="81"/>
        <v>0</v>
      </c>
      <c r="O217" s="146">
        <v>0</v>
      </c>
      <c r="P217" s="150">
        <f t="shared" si="82"/>
        <v>0</v>
      </c>
      <c r="Q217" s="148">
        <v>0</v>
      </c>
      <c r="R217" s="152">
        <f t="shared" si="83"/>
        <v>0</v>
      </c>
      <c r="S217" s="146">
        <v>0</v>
      </c>
      <c r="T217" s="150">
        <f t="shared" si="84"/>
        <v>0</v>
      </c>
      <c r="U217" s="156">
        <v>5</v>
      </c>
      <c r="V217" s="158">
        <f t="shared" si="78"/>
        <v>48.449999999999996</v>
      </c>
      <c r="W217" s="142"/>
      <c r="X217" s="142"/>
    </row>
    <row r="218" spans="1:24" ht="15" thickBot="1">
      <c r="A218" s="159">
        <v>212</v>
      </c>
      <c r="B218" s="64" t="s">
        <v>123</v>
      </c>
      <c r="C218" s="52" t="s">
        <v>64</v>
      </c>
      <c r="D218" s="93">
        <f t="shared" si="79"/>
        <v>5</v>
      </c>
      <c r="E218" s="53">
        <f t="shared" si="85"/>
        <v>6.4959349593495936</v>
      </c>
      <c r="F218" s="95">
        <v>0.23</v>
      </c>
      <c r="G218" s="22">
        <f t="shared" si="86"/>
        <v>32.479674796747972</v>
      </c>
      <c r="H218" s="21">
        <v>7.99</v>
      </c>
      <c r="I218" s="20">
        <f t="shared" si="87"/>
        <v>39.950000000000003</v>
      </c>
      <c r="K218" s="145">
        <v>0</v>
      </c>
      <c r="L218" s="150">
        <f t="shared" si="80"/>
        <v>0</v>
      </c>
      <c r="M218" s="148">
        <v>0</v>
      </c>
      <c r="N218" s="152">
        <f t="shared" si="81"/>
        <v>0</v>
      </c>
      <c r="O218" s="146">
        <v>0</v>
      </c>
      <c r="P218" s="150">
        <f t="shared" si="82"/>
        <v>0</v>
      </c>
      <c r="Q218" s="148">
        <v>0</v>
      </c>
      <c r="R218" s="152">
        <f t="shared" si="83"/>
        <v>0</v>
      </c>
      <c r="S218" s="146">
        <v>0</v>
      </c>
      <c r="T218" s="150">
        <f t="shared" si="84"/>
        <v>0</v>
      </c>
      <c r="U218" s="156">
        <v>5</v>
      </c>
      <c r="V218" s="158">
        <f t="shared" si="78"/>
        <v>39.950000000000003</v>
      </c>
      <c r="W218" s="142"/>
      <c r="X218" s="142"/>
    </row>
    <row r="219" spans="1:24" ht="15" thickBot="1">
      <c r="A219" s="159">
        <v>213</v>
      </c>
      <c r="B219" s="35" t="s">
        <v>26</v>
      </c>
      <c r="C219" s="26" t="s">
        <v>64</v>
      </c>
      <c r="D219" s="93">
        <f t="shared" si="79"/>
        <v>4</v>
      </c>
      <c r="E219" s="53">
        <f t="shared" ref="E219:E251" si="116">H219/(1+F219)</f>
        <v>1.3414634146341462</v>
      </c>
      <c r="F219" s="95">
        <v>0.23</v>
      </c>
      <c r="G219" s="22">
        <f t="shared" ref="G219:G251" si="117">D219*E219</f>
        <v>5.3658536585365848</v>
      </c>
      <c r="H219" s="21">
        <v>1.65</v>
      </c>
      <c r="I219" s="20">
        <f t="shared" ref="I219:I251" si="118">D219*H219</f>
        <v>6.6</v>
      </c>
      <c r="K219" s="145">
        <v>2</v>
      </c>
      <c r="L219" s="150">
        <f t="shared" si="80"/>
        <v>3.3</v>
      </c>
      <c r="M219" s="148">
        <v>0</v>
      </c>
      <c r="N219" s="152">
        <f t="shared" si="81"/>
        <v>0</v>
      </c>
      <c r="O219" s="146">
        <v>2</v>
      </c>
      <c r="P219" s="150">
        <f t="shared" si="82"/>
        <v>3.3</v>
      </c>
      <c r="Q219" s="148">
        <v>0</v>
      </c>
      <c r="R219" s="152">
        <f t="shared" si="83"/>
        <v>0</v>
      </c>
      <c r="S219" s="146">
        <v>0</v>
      </c>
      <c r="T219" s="150">
        <f t="shared" si="84"/>
        <v>0</v>
      </c>
      <c r="U219" s="156">
        <v>0</v>
      </c>
      <c r="V219" s="158">
        <f t="shared" si="78"/>
        <v>0</v>
      </c>
      <c r="W219" s="142"/>
      <c r="X219" s="142"/>
    </row>
    <row r="220" spans="1:24" ht="21" thickBot="1">
      <c r="A220" s="159">
        <v>214</v>
      </c>
      <c r="B220" s="43" t="s">
        <v>253</v>
      </c>
      <c r="C220" s="51" t="s">
        <v>64</v>
      </c>
      <c r="D220" s="93">
        <f t="shared" si="79"/>
        <v>24</v>
      </c>
      <c r="E220" s="53">
        <f t="shared" si="116"/>
        <v>9.7560975609756095</v>
      </c>
      <c r="F220" s="95">
        <v>0.23</v>
      </c>
      <c r="G220" s="22">
        <f t="shared" si="117"/>
        <v>234.14634146341461</v>
      </c>
      <c r="H220" s="21">
        <v>12</v>
      </c>
      <c r="I220" s="20">
        <f t="shared" si="118"/>
        <v>288</v>
      </c>
      <c r="K220" s="145">
        <v>0</v>
      </c>
      <c r="L220" s="150">
        <f t="shared" si="80"/>
        <v>0</v>
      </c>
      <c r="M220" s="148">
        <v>1</v>
      </c>
      <c r="N220" s="152">
        <f t="shared" si="81"/>
        <v>12</v>
      </c>
      <c r="O220" s="146">
        <v>0</v>
      </c>
      <c r="P220" s="150">
        <f t="shared" si="82"/>
        <v>0</v>
      </c>
      <c r="Q220" s="148">
        <v>3</v>
      </c>
      <c r="R220" s="152">
        <f t="shared" si="83"/>
        <v>36</v>
      </c>
      <c r="S220" s="146">
        <v>0</v>
      </c>
      <c r="T220" s="150">
        <f t="shared" si="84"/>
        <v>0</v>
      </c>
      <c r="U220" s="156">
        <v>20</v>
      </c>
      <c r="V220" s="158">
        <f t="shared" si="78"/>
        <v>240</v>
      </c>
      <c r="W220" s="142"/>
      <c r="X220" s="142"/>
    </row>
    <row r="221" spans="1:24" ht="21" thickBot="1">
      <c r="A221" s="159">
        <v>215</v>
      </c>
      <c r="B221" s="43" t="s">
        <v>108</v>
      </c>
      <c r="C221" s="74" t="s">
        <v>64</v>
      </c>
      <c r="D221" s="93">
        <f t="shared" si="79"/>
        <v>2</v>
      </c>
      <c r="E221" s="53">
        <f t="shared" si="116"/>
        <v>1.3414634146341462</v>
      </c>
      <c r="F221" s="95">
        <v>0.23</v>
      </c>
      <c r="G221" s="22">
        <f t="shared" si="117"/>
        <v>2.6829268292682924</v>
      </c>
      <c r="H221" s="21">
        <v>1.65</v>
      </c>
      <c r="I221" s="20">
        <f t="shared" si="118"/>
        <v>3.3</v>
      </c>
      <c r="K221" s="145">
        <v>0</v>
      </c>
      <c r="L221" s="150">
        <f t="shared" si="80"/>
        <v>0</v>
      </c>
      <c r="M221" s="148">
        <v>1</v>
      </c>
      <c r="N221" s="152">
        <f t="shared" si="81"/>
        <v>1.65</v>
      </c>
      <c r="O221" s="146">
        <v>0</v>
      </c>
      <c r="P221" s="150">
        <f t="shared" si="82"/>
        <v>0</v>
      </c>
      <c r="Q221" s="148">
        <v>0</v>
      </c>
      <c r="R221" s="152">
        <f t="shared" si="83"/>
        <v>0</v>
      </c>
      <c r="S221" s="146">
        <v>0</v>
      </c>
      <c r="T221" s="150">
        <f t="shared" si="84"/>
        <v>0</v>
      </c>
      <c r="U221" s="156">
        <v>1</v>
      </c>
      <c r="V221" s="158">
        <f t="shared" si="78"/>
        <v>1.65</v>
      </c>
      <c r="W221" s="142"/>
      <c r="X221" s="142"/>
    </row>
    <row r="222" spans="1:24" ht="32.4" thickBot="1">
      <c r="A222" s="159">
        <v>216</v>
      </c>
      <c r="B222" s="55" t="s">
        <v>149</v>
      </c>
      <c r="C222" s="138" t="s">
        <v>64</v>
      </c>
      <c r="D222" s="93">
        <f t="shared" si="79"/>
        <v>3</v>
      </c>
      <c r="E222" s="53">
        <f t="shared" si="116"/>
        <v>1.3414634146341462</v>
      </c>
      <c r="F222" s="95">
        <v>0.23</v>
      </c>
      <c r="G222" s="22">
        <f t="shared" si="117"/>
        <v>4.0243902439024382</v>
      </c>
      <c r="H222" s="21">
        <v>1.65</v>
      </c>
      <c r="I222" s="20">
        <f t="shared" si="118"/>
        <v>4.9499999999999993</v>
      </c>
      <c r="K222" s="145">
        <v>0</v>
      </c>
      <c r="L222" s="150">
        <f t="shared" si="80"/>
        <v>0</v>
      </c>
      <c r="M222" s="148">
        <v>1</v>
      </c>
      <c r="N222" s="152">
        <f t="shared" si="81"/>
        <v>1.65</v>
      </c>
      <c r="O222" s="146">
        <v>0</v>
      </c>
      <c r="P222" s="150">
        <f t="shared" si="82"/>
        <v>0</v>
      </c>
      <c r="Q222" s="148">
        <v>0</v>
      </c>
      <c r="R222" s="152">
        <f t="shared" si="83"/>
        <v>0</v>
      </c>
      <c r="S222" s="146">
        <v>1</v>
      </c>
      <c r="T222" s="150">
        <f t="shared" si="84"/>
        <v>1.65</v>
      </c>
      <c r="U222" s="156">
        <v>1</v>
      </c>
      <c r="V222" s="158">
        <f t="shared" si="78"/>
        <v>1.65</v>
      </c>
      <c r="W222" s="142"/>
      <c r="X222" s="142"/>
    </row>
    <row r="223" spans="1:24" ht="32.4" thickBot="1">
      <c r="A223" s="159">
        <v>217</v>
      </c>
      <c r="B223" s="56" t="s">
        <v>237</v>
      </c>
      <c r="C223" s="138" t="s">
        <v>64</v>
      </c>
      <c r="D223" s="93">
        <f t="shared" si="79"/>
        <v>22</v>
      </c>
      <c r="E223" s="53">
        <f t="shared" si="116"/>
        <v>9.7560975609756095</v>
      </c>
      <c r="F223" s="95">
        <v>0.23</v>
      </c>
      <c r="G223" s="22">
        <f t="shared" si="117"/>
        <v>214.63414634146341</v>
      </c>
      <c r="H223" s="21">
        <v>12</v>
      </c>
      <c r="I223" s="20">
        <f t="shared" si="118"/>
        <v>264</v>
      </c>
      <c r="K223" s="145">
        <v>0</v>
      </c>
      <c r="L223" s="150">
        <f t="shared" si="80"/>
        <v>0</v>
      </c>
      <c r="M223" s="148">
        <v>1</v>
      </c>
      <c r="N223" s="152">
        <f t="shared" si="81"/>
        <v>12</v>
      </c>
      <c r="O223" s="146">
        <v>0</v>
      </c>
      <c r="P223" s="150">
        <f t="shared" si="82"/>
        <v>0</v>
      </c>
      <c r="Q223" s="148">
        <v>0</v>
      </c>
      <c r="R223" s="152">
        <f t="shared" si="83"/>
        <v>0</v>
      </c>
      <c r="S223" s="146">
        <v>1</v>
      </c>
      <c r="T223" s="150">
        <f t="shared" si="84"/>
        <v>12</v>
      </c>
      <c r="U223" s="156">
        <v>20</v>
      </c>
      <c r="V223" s="158">
        <f t="shared" si="78"/>
        <v>240</v>
      </c>
      <c r="W223" s="142"/>
      <c r="X223" s="142"/>
    </row>
    <row r="224" spans="1:24" ht="15" thickBot="1">
      <c r="A224" s="159">
        <v>218</v>
      </c>
      <c r="B224" s="35" t="s">
        <v>58</v>
      </c>
      <c r="C224" s="26" t="s">
        <v>67</v>
      </c>
      <c r="D224" s="93">
        <f t="shared" si="79"/>
        <v>50</v>
      </c>
      <c r="E224" s="53">
        <f t="shared" si="116"/>
        <v>2.1869918699186992</v>
      </c>
      <c r="F224" s="95">
        <v>0.23</v>
      </c>
      <c r="G224" s="22">
        <f t="shared" si="117"/>
        <v>109.34959349593495</v>
      </c>
      <c r="H224" s="21">
        <v>2.69</v>
      </c>
      <c r="I224" s="20">
        <f t="shared" si="118"/>
        <v>134.5</v>
      </c>
      <c r="K224" s="145">
        <v>0</v>
      </c>
      <c r="L224" s="150">
        <f t="shared" si="80"/>
        <v>0</v>
      </c>
      <c r="M224" s="148">
        <v>0</v>
      </c>
      <c r="N224" s="152">
        <f t="shared" si="81"/>
        <v>0</v>
      </c>
      <c r="O224" s="146">
        <v>0</v>
      </c>
      <c r="P224" s="150">
        <f t="shared" si="82"/>
        <v>0</v>
      </c>
      <c r="Q224" s="148">
        <v>1</v>
      </c>
      <c r="R224" s="152">
        <f t="shared" si="83"/>
        <v>2.69</v>
      </c>
      <c r="S224" s="146"/>
      <c r="T224" s="150">
        <f t="shared" si="84"/>
        <v>0</v>
      </c>
      <c r="U224" s="156">
        <v>49</v>
      </c>
      <c r="V224" s="158">
        <f t="shared" si="78"/>
        <v>131.81</v>
      </c>
      <c r="W224" s="142"/>
      <c r="X224" s="142"/>
    </row>
    <row r="225" spans="1:24" ht="15" thickBot="1">
      <c r="A225" s="159">
        <v>219</v>
      </c>
      <c r="B225" s="43" t="s">
        <v>95</v>
      </c>
      <c r="C225" s="51" t="s">
        <v>64</v>
      </c>
      <c r="D225" s="93">
        <f t="shared" si="79"/>
        <v>10</v>
      </c>
      <c r="E225" s="53">
        <f t="shared" si="116"/>
        <v>1.2682926829268293</v>
      </c>
      <c r="F225" s="95">
        <v>0.23</v>
      </c>
      <c r="G225" s="22">
        <f t="shared" si="117"/>
        <v>12.682926829268293</v>
      </c>
      <c r="H225" s="21">
        <v>1.56</v>
      </c>
      <c r="I225" s="20">
        <f t="shared" si="118"/>
        <v>15.600000000000001</v>
      </c>
      <c r="K225" s="145">
        <v>10</v>
      </c>
      <c r="L225" s="150">
        <f t="shared" si="80"/>
        <v>15.600000000000001</v>
      </c>
      <c r="M225" s="148">
        <v>0</v>
      </c>
      <c r="N225" s="152">
        <f t="shared" si="81"/>
        <v>0</v>
      </c>
      <c r="O225" s="146">
        <v>0</v>
      </c>
      <c r="P225" s="150">
        <f t="shared" si="82"/>
        <v>0</v>
      </c>
      <c r="Q225" s="148">
        <v>0</v>
      </c>
      <c r="R225" s="152">
        <f t="shared" si="83"/>
        <v>0</v>
      </c>
      <c r="S225" s="146">
        <v>0</v>
      </c>
      <c r="T225" s="150">
        <f t="shared" si="84"/>
        <v>0</v>
      </c>
      <c r="U225" s="156">
        <v>0</v>
      </c>
      <c r="V225" s="158">
        <f t="shared" si="78"/>
        <v>0</v>
      </c>
      <c r="W225" s="142"/>
      <c r="X225" s="142"/>
    </row>
    <row r="226" spans="1:24" ht="15" thickBot="1">
      <c r="A226" s="159">
        <v>220</v>
      </c>
      <c r="B226" s="80" t="s">
        <v>56</v>
      </c>
      <c r="C226" s="81" t="s">
        <v>64</v>
      </c>
      <c r="D226" s="93">
        <f t="shared" si="79"/>
        <v>5</v>
      </c>
      <c r="E226" s="82">
        <f t="shared" si="116"/>
        <v>4.024390243902439</v>
      </c>
      <c r="F226" s="95">
        <v>0.23</v>
      </c>
      <c r="G226" s="83">
        <f t="shared" si="117"/>
        <v>20.121951219512194</v>
      </c>
      <c r="H226" s="84">
        <v>4.95</v>
      </c>
      <c r="I226" s="85">
        <f t="shared" si="118"/>
        <v>24.75</v>
      </c>
      <c r="K226" s="145">
        <v>0</v>
      </c>
      <c r="L226" s="150">
        <f t="shared" si="80"/>
        <v>0</v>
      </c>
      <c r="M226" s="148">
        <v>5</v>
      </c>
      <c r="N226" s="152">
        <f t="shared" si="81"/>
        <v>24.75</v>
      </c>
      <c r="O226" s="146">
        <v>0</v>
      </c>
      <c r="P226" s="150">
        <f t="shared" si="82"/>
        <v>0</v>
      </c>
      <c r="Q226" s="148">
        <v>0</v>
      </c>
      <c r="R226" s="152">
        <f t="shared" si="83"/>
        <v>0</v>
      </c>
      <c r="S226" s="146">
        <v>0</v>
      </c>
      <c r="T226" s="150">
        <f t="shared" si="84"/>
        <v>0</v>
      </c>
      <c r="U226" s="156">
        <v>0</v>
      </c>
      <c r="V226" s="158">
        <f t="shared" si="78"/>
        <v>0</v>
      </c>
      <c r="W226" s="142"/>
      <c r="X226" s="142"/>
    </row>
    <row r="227" spans="1:24" ht="21" thickBot="1">
      <c r="A227" s="159">
        <v>221</v>
      </c>
      <c r="B227" s="43" t="s">
        <v>122</v>
      </c>
      <c r="C227" s="51" t="s">
        <v>64</v>
      </c>
      <c r="D227" s="93">
        <f t="shared" si="79"/>
        <v>15</v>
      </c>
      <c r="E227" s="53">
        <f t="shared" si="116"/>
        <v>2.4308943089430897</v>
      </c>
      <c r="F227" s="95">
        <v>0.23</v>
      </c>
      <c r="G227" s="22">
        <f t="shared" si="117"/>
        <v>36.463414634146346</v>
      </c>
      <c r="H227" s="21">
        <v>2.99</v>
      </c>
      <c r="I227" s="20">
        <f t="shared" si="118"/>
        <v>44.85</v>
      </c>
      <c r="K227" s="145">
        <v>0</v>
      </c>
      <c r="L227" s="150">
        <f t="shared" si="80"/>
        <v>0</v>
      </c>
      <c r="M227" s="148">
        <v>2</v>
      </c>
      <c r="N227" s="152">
        <f t="shared" si="81"/>
        <v>5.98</v>
      </c>
      <c r="O227" s="146">
        <v>0</v>
      </c>
      <c r="P227" s="150">
        <f t="shared" si="82"/>
        <v>0</v>
      </c>
      <c r="Q227" s="148">
        <v>3</v>
      </c>
      <c r="R227" s="152">
        <f t="shared" si="83"/>
        <v>8.9700000000000006</v>
      </c>
      <c r="S227" s="146">
        <v>0</v>
      </c>
      <c r="T227" s="150">
        <f t="shared" si="84"/>
        <v>0</v>
      </c>
      <c r="U227" s="156">
        <v>10</v>
      </c>
      <c r="V227" s="158">
        <f t="shared" si="78"/>
        <v>29.900000000000002</v>
      </c>
      <c r="W227" s="142"/>
      <c r="X227" s="142"/>
    </row>
    <row r="228" spans="1:24" ht="21" thickBot="1">
      <c r="A228" s="159">
        <v>222</v>
      </c>
      <c r="B228" s="43" t="s">
        <v>106</v>
      </c>
      <c r="C228" s="51" t="s">
        <v>64</v>
      </c>
      <c r="D228" s="93">
        <f t="shared" si="79"/>
        <v>20</v>
      </c>
      <c r="E228" s="53">
        <f t="shared" si="116"/>
        <v>2.3252032520325203</v>
      </c>
      <c r="F228" s="95">
        <v>0.23</v>
      </c>
      <c r="G228" s="22">
        <f t="shared" si="117"/>
        <v>46.504065040650403</v>
      </c>
      <c r="H228" s="21">
        <v>2.86</v>
      </c>
      <c r="I228" s="20">
        <f t="shared" si="118"/>
        <v>57.199999999999996</v>
      </c>
      <c r="K228" s="145">
        <v>0</v>
      </c>
      <c r="L228" s="150">
        <f t="shared" si="80"/>
        <v>0</v>
      </c>
      <c r="M228" s="148">
        <v>0</v>
      </c>
      <c r="N228" s="152">
        <f t="shared" si="81"/>
        <v>0</v>
      </c>
      <c r="O228" s="146">
        <v>0</v>
      </c>
      <c r="P228" s="150">
        <f t="shared" si="82"/>
        <v>0</v>
      </c>
      <c r="Q228" s="148">
        <v>0</v>
      </c>
      <c r="R228" s="152">
        <f t="shared" si="83"/>
        <v>0</v>
      </c>
      <c r="S228" s="146">
        <v>0</v>
      </c>
      <c r="T228" s="150">
        <f t="shared" si="84"/>
        <v>0</v>
      </c>
      <c r="U228" s="156">
        <v>20</v>
      </c>
      <c r="V228" s="158">
        <f t="shared" si="78"/>
        <v>57.199999999999996</v>
      </c>
      <c r="W228" s="142"/>
      <c r="X228" s="142"/>
    </row>
    <row r="229" spans="1:24" s="25" customFormat="1" ht="21" thickBot="1">
      <c r="A229" s="159">
        <v>223</v>
      </c>
      <c r="B229" s="43" t="s">
        <v>217</v>
      </c>
      <c r="C229" s="51" t="s">
        <v>64</v>
      </c>
      <c r="D229" s="93">
        <f t="shared" si="79"/>
        <v>10</v>
      </c>
      <c r="E229" s="53">
        <f t="shared" si="116"/>
        <v>2.4471544715447151</v>
      </c>
      <c r="F229" s="95">
        <v>0.23</v>
      </c>
      <c r="G229" s="22">
        <f t="shared" si="117"/>
        <v>24.471544715447152</v>
      </c>
      <c r="H229" s="21">
        <v>3.01</v>
      </c>
      <c r="I229" s="20">
        <f t="shared" si="118"/>
        <v>30.099999999999998</v>
      </c>
      <c r="K229" s="145">
        <v>0</v>
      </c>
      <c r="L229" s="150">
        <f t="shared" si="80"/>
        <v>0</v>
      </c>
      <c r="M229" s="148">
        <v>0</v>
      </c>
      <c r="N229" s="152">
        <f t="shared" si="81"/>
        <v>0</v>
      </c>
      <c r="O229" s="146">
        <v>0</v>
      </c>
      <c r="P229" s="150">
        <f t="shared" si="82"/>
        <v>0</v>
      </c>
      <c r="Q229" s="148">
        <v>0</v>
      </c>
      <c r="R229" s="152">
        <f t="shared" si="83"/>
        <v>0</v>
      </c>
      <c r="S229" s="146">
        <v>0</v>
      </c>
      <c r="T229" s="150">
        <f t="shared" si="84"/>
        <v>0</v>
      </c>
      <c r="U229" s="156">
        <v>10</v>
      </c>
      <c r="V229" s="158">
        <f t="shared" si="78"/>
        <v>30.099999999999998</v>
      </c>
      <c r="W229" s="142"/>
      <c r="X229" s="142"/>
    </row>
    <row r="230" spans="1:24" ht="21" thickBot="1">
      <c r="A230" s="159">
        <v>224</v>
      </c>
      <c r="B230" s="43" t="s">
        <v>234</v>
      </c>
      <c r="C230" s="51" t="s">
        <v>64</v>
      </c>
      <c r="D230" s="93">
        <f t="shared" si="79"/>
        <v>23</v>
      </c>
      <c r="E230" s="53">
        <f t="shared" si="116"/>
        <v>13.821138211382115</v>
      </c>
      <c r="F230" s="95">
        <v>0.23</v>
      </c>
      <c r="G230" s="22">
        <f t="shared" si="117"/>
        <v>317.88617886178866</v>
      </c>
      <c r="H230" s="21">
        <v>17</v>
      </c>
      <c r="I230" s="20">
        <f t="shared" si="118"/>
        <v>391</v>
      </c>
      <c r="K230" s="145">
        <v>0</v>
      </c>
      <c r="L230" s="150">
        <f t="shared" si="80"/>
        <v>0</v>
      </c>
      <c r="M230" s="148">
        <v>0</v>
      </c>
      <c r="N230" s="152">
        <f t="shared" si="81"/>
        <v>0</v>
      </c>
      <c r="O230" s="146">
        <v>0</v>
      </c>
      <c r="P230" s="150">
        <f t="shared" si="82"/>
        <v>0</v>
      </c>
      <c r="Q230" s="148">
        <v>3</v>
      </c>
      <c r="R230" s="152">
        <f t="shared" si="83"/>
        <v>51</v>
      </c>
      <c r="S230" s="146">
        <v>0</v>
      </c>
      <c r="T230" s="150">
        <f t="shared" si="84"/>
        <v>0</v>
      </c>
      <c r="U230" s="156">
        <v>20</v>
      </c>
      <c r="V230" s="158">
        <f t="shared" si="78"/>
        <v>340</v>
      </c>
      <c r="W230" s="142"/>
      <c r="X230" s="142"/>
    </row>
    <row r="231" spans="1:24" s="25" customFormat="1" ht="15" thickBot="1">
      <c r="A231" s="159">
        <v>225</v>
      </c>
      <c r="B231" s="79" t="s">
        <v>163</v>
      </c>
      <c r="C231" s="74" t="s">
        <v>64</v>
      </c>
      <c r="D231" s="93">
        <f t="shared" si="79"/>
        <v>20</v>
      </c>
      <c r="E231" s="53">
        <f t="shared" ref="E231" si="119">H231/(1+F231)</f>
        <v>0.68292682926829262</v>
      </c>
      <c r="F231" s="95">
        <v>0.23</v>
      </c>
      <c r="G231" s="22">
        <f t="shared" ref="G231" si="120">D231*E231</f>
        <v>13.658536585365852</v>
      </c>
      <c r="H231" s="21">
        <v>0.84</v>
      </c>
      <c r="I231" s="20">
        <f t="shared" ref="I231" si="121">D231*H231</f>
        <v>16.8</v>
      </c>
      <c r="K231" s="145">
        <v>0</v>
      </c>
      <c r="L231" s="150">
        <f t="shared" si="80"/>
        <v>0</v>
      </c>
      <c r="M231" s="148">
        <v>10</v>
      </c>
      <c r="N231" s="152">
        <f t="shared" si="81"/>
        <v>8.4</v>
      </c>
      <c r="O231" s="146">
        <v>0</v>
      </c>
      <c r="P231" s="150">
        <f t="shared" si="82"/>
        <v>0</v>
      </c>
      <c r="Q231" s="148">
        <v>0</v>
      </c>
      <c r="R231" s="152">
        <f t="shared" si="83"/>
        <v>0</v>
      </c>
      <c r="S231" s="146">
        <v>0</v>
      </c>
      <c r="T231" s="150">
        <f t="shared" si="84"/>
        <v>0</v>
      </c>
      <c r="U231" s="156">
        <v>10</v>
      </c>
      <c r="V231" s="158">
        <f t="shared" si="78"/>
        <v>8.4</v>
      </c>
      <c r="W231" s="142"/>
      <c r="X231" s="142"/>
    </row>
    <row r="232" spans="1:24" ht="22.2" thickBot="1">
      <c r="A232" s="159">
        <v>226</v>
      </c>
      <c r="B232" s="61" t="s">
        <v>176</v>
      </c>
      <c r="C232" s="74" t="s">
        <v>198</v>
      </c>
      <c r="D232" s="93">
        <f t="shared" si="79"/>
        <v>20</v>
      </c>
      <c r="E232" s="53">
        <f t="shared" si="116"/>
        <v>2.4390243902439024</v>
      </c>
      <c r="F232" s="95">
        <v>0.23</v>
      </c>
      <c r="G232" s="22">
        <f t="shared" si="117"/>
        <v>48.780487804878049</v>
      </c>
      <c r="H232" s="21">
        <v>3</v>
      </c>
      <c r="I232" s="20">
        <f t="shared" si="118"/>
        <v>60</v>
      </c>
      <c r="K232" s="145">
        <v>20</v>
      </c>
      <c r="L232" s="150">
        <f t="shared" si="80"/>
        <v>60</v>
      </c>
      <c r="M232" s="148">
        <v>0</v>
      </c>
      <c r="N232" s="152">
        <f t="shared" si="81"/>
        <v>0</v>
      </c>
      <c r="O232" s="146">
        <v>0</v>
      </c>
      <c r="P232" s="150">
        <f t="shared" si="82"/>
        <v>0</v>
      </c>
      <c r="Q232" s="148">
        <v>0</v>
      </c>
      <c r="R232" s="152">
        <f t="shared" si="83"/>
        <v>0</v>
      </c>
      <c r="S232" s="146">
        <v>0</v>
      </c>
      <c r="T232" s="150">
        <f t="shared" si="84"/>
        <v>0</v>
      </c>
      <c r="U232" s="156">
        <v>0</v>
      </c>
      <c r="V232" s="158">
        <f t="shared" ref="V232:V252" si="122">U232*H232</f>
        <v>0</v>
      </c>
      <c r="W232" s="142"/>
      <c r="X232" s="142"/>
    </row>
    <row r="233" spans="1:24" s="25" customFormat="1" ht="22.2" thickBot="1">
      <c r="A233" s="159">
        <v>227</v>
      </c>
      <c r="B233" s="61" t="s">
        <v>278</v>
      </c>
      <c r="C233" s="74" t="s">
        <v>94</v>
      </c>
      <c r="D233" s="93">
        <f t="shared" si="79"/>
        <v>6</v>
      </c>
      <c r="E233" s="53">
        <f t="shared" si="116"/>
        <v>4.0650406504065044</v>
      </c>
      <c r="F233" s="95">
        <v>0.23</v>
      </c>
      <c r="G233" s="22">
        <f t="shared" si="117"/>
        <v>24.390243902439025</v>
      </c>
      <c r="H233" s="21">
        <v>5</v>
      </c>
      <c r="I233" s="20">
        <f t="shared" si="118"/>
        <v>30</v>
      </c>
      <c r="K233" s="145">
        <v>0</v>
      </c>
      <c r="L233" s="150">
        <f t="shared" si="80"/>
        <v>0</v>
      </c>
      <c r="M233" s="148">
        <v>5</v>
      </c>
      <c r="N233" s="152">
        <f t="shared" si="81"/>
        <v>25</v>
      </c>
      <c r="O233" s="146">
        <v>0</v>
      </c>
      <c r="P233" s="150">
        <f t="shared" si="82"/>
        <v>0</v>
      </c>
      <c r="Q233" s="148">
        <v>1</v>
      </c>
      <c r="R233" s="152">
        <f t="shared" si="83"/>
        <v>5</v>
      </c>
      <c r="S233" s="146">
        <v>0</v>
      </c>
      <c r="T233" s="150">
        <f t="shared" si="84"/>
        <v>0</v>
      </c>
      <c r="U233" s="156">
        <v>0</v>
      </c>
      <c r="V233" s="158">
        <f t="shared" si="122"/>
        <v>0</v>
      </c>
      <c r="W233" s="142"/>
      <c r="X233" s="142"/>
    </row>
    <row r="234" spans="1:24" s="25" customFormat="1" ht="22.2" thickBot="1">
      <c r="A234" s="159">
        <v>228</v>
      </c>
      <c r="B234" s="61" t="s">
        <v>279</v>
      </c>
      <c r="C234" s="74" t="s">
        <v>94</v>
      </c>
      <c r="D234" s="93">
        <f t="shared" si="79"/>
        <v>6</v>
      </c>
      <c r="E234" s="53">
        <f t="shared" si="116"/>
        <v>6.5040650406504064</v>
      </c>
      <c r="F234" s="95">
        <v>0.23</v>
      </c>
      <c r="G234" s="22">
        <f t="shared" si="117"/>
        <v>39.024390243902438</v>
      </c>
      <c r="H234" s="21">
        <v>8</v>
      </c>
      <c r="I234" s="20">
        <f t="shared" si="118"/>
        <v>48</v>
      </c>
      <c r="K234" s="145">
        <v>0</v>
      </c>
      <c r="L234" s="150">
        <f t="shared" si="80"/>
        <v>0</v>
      </c>
      <c r="M234" s="148">
        <v>5</v>
      </c>
      <c r="N234" s="152">
        <f t="shared" si="81"/>
        <v>40</v>
      </c>
      <c r="O234" s="146">
        <v>0</v>
      </c>
      <c r="P234" s="150">
        <f t="shared" si="82"/>
        <v>0</v>
      </c>
      <c r="Q234" s="148">
        <v>1</v>
      </c>
      <c r="R234" s="152">
        <f t="shared" si="83"/>
        <v>8</v>
      </c>
      <c r="S234" s="146">
        <v>0</v>
      </c>
      <c r="T234" s="150">
        <f t="shared" si="84"/>
        <v>0</v>
      </c>
      <c r="U234" s="156">
        <v>0</v>
      </c>
      <c r="V234" s="158">
        <f t="shared" si="122"/>
        <v>0</v>
      </c>
      <c r="W234" s="142"/>
      <c r="X234" s="142"/>
    </row>
    <row r="235" spans="1:24" s="25" customFormat="1" ht="22.2" thickBot="1">
      <c r="A235" s="159">
        <v>229</v>
      </c>
      <c r="B235" s="61" t="s">
        <v>280</v>
      </c>
      <c r="C235" s="74" t="s">
        <v>94</v>
      </c>
      <c r="D235" s="93">
        <f t="shared" si="79"/>
        <v>5</v>
      </c>
      <c r="E235" s="53">
        <f t="shared" si="116"/>
        <v>2.4390243902439024</v>
      </c>
      <c r="F235" s="95">
        <v>0.23</v>
      </c>
      <c r="G235" s="22">
        <f t="shared" si="117"/>
        <v>12.195121951219512</v>
      </c>
      <c r="H235" s="21">
        <v>3</v>
      </c>
      <c r="I235" s="20">
        <f t="shared" si="118"/>
        <v>15</v>
      </c>
      <c r="K235" s="145">
        <v>0</v>
      </c>
      <c r="L235" s="150">
        <f t="shared" si="80"/>
        <v>0</v>
      </c>
      <c r="M235" s="148">
        <v>5</v>
      </c>
      <c r="N235" s="152">
        <f t="shared" si="81"/>
        <v>15</v>
      </c>
      <c r="O235" s="146">
        <v>0</v>
      </c>
      <c r="P235" s="150">
        <f t="shared" si="82"/>
        <v>0</v>
      </c>
      <c r="Q235" s="148">
        <v>0</v>
      </c>
      <c r="R235" s="152">
        <f t="shared" si="83"/>
        <v>0</v>
      </c>
      <c r="S235" s="146">
        <v>0</v>
      </c>
      <c r="T235" s="150">
        <f t="shared" si="84"/>
        <v>0</v>
      </c>
      <c r="U235" s="156">
        <v>0</v>
      </c>
      <c r="V235" s="158">
        <f t="shared" si="122"/>
        <v>0</v>
      </c>
      <c r="W235" s="142"/>
      <c r="X235" s="142"/>
    </row>
    <row r="236" spans="1:24" s="25" customFormat="1" ht="15" thickBot="1">
      <c r="A236" s="159">
        <v>230</v>
      </c>
      <c r="B236" s="27" t="s">
        <v>175</v>
      </c>
      <c r="C236" s="26" t="s">
        <v>86</v>
      </c>
      <c r="D236" s="93">
        <f t="shared" ref="D236:D251" si="123">K236+M236+O236+Q236+S236+U236</f>
        <v>30</v>
      </c>
      <c r="E236" s="53">
        <f t="shared" si="116"/>
        <v>1.6260162601626016</v>
      </c>
      <c r="F236" s="95">
        <v>0.23</v>
      </c>
      <c r="G236" s="22">
        <f t="shared" si="117"/>
        <v>48.780487804878049</v>
      </c>
      <c r="H236" s="21">
        <v>2</v>
      </c>
      <c r="I236" s="20">
        <f t="shared" si="118"/>
        <v>60</v>
      </c>
      <c r="K236" s="145">
        <v>0</v>
      </c>
      <c r="L236" s="150">
        <f t="shared" ref="L236:L251" si="124">K236*H236</f>
        <v>0</v>
      </c>
      <c r="M236" s="148">
        <v>0</v>
      </c>
      <c r="N236" s="152">
        <f t="shared" ref="N236:N251" si="125">M236*H236</f>
        <v>0</v>
      </c>
      <c r="O236" s="146">
        <v>0</v>
      </c>
      <c r="P236" s="150">
        <f t="shared" ref="P236:P251" si="126">O236*H236</f>
        <v>0</v>
      </c>
      <c r="Q236" s="148">
        <v>30</v>
      </c>
      <c r="R236" s="152">
        <f t="shared" ref="R236:R251" si="127">Q236*H236</f>
        <v>60</v>
      </c>
      <c r="S236" s="146">
        <v>0</v>
      </c>
      <c r="T236" s="150">
        <f t="shared" ref="T236:T251" si="128">S236*H236</f>
        <v>0</v>
      </c>
      <c r="U236" s="156">
        <v>0</v>
      </c>
      <c r="V236" s="158">
        <f t="shared" si="122"/>
        <v>0</v>
      </c>
      <c r="W236" s="142"/>
      <c r="X236" s="142"/>
    </row>
    <row r="237" spans="1:24" ht="21" thickBot="1">
      <c r="A237" s="159">
        <v>231</v>
      </c>
      <c r="B237" s="35" t="s">
        <v>172</v>
      </c>
      <c r="C237" s="26" t="s">
        <v>198</v>
      </c>
      <c r="D237" s="93">
        <f t="shared" si="123"/>
        <v>12</v>
      </c>
      <c r="E237" s="22">
        <f t="shared" si="116"/>
        <v>2.4390243902439024</v>
      </c>
      <c r="F237" s="95">
        <v>0.23</v>
      </c>
      <c r="G237" s="22">
        <f t="shared" si="117"/>
        <v>29.268292682926827</v>
      </c>
      <c r="H237" s="12">
        <v>3</v>
      </c>
      <c r="I237" s="17">
        <f t="shared" si="118"/>
        <v>36</v>
      </c>
      <c r="K237" s="145">
        <v>4</v>
      </c>
      <c r="L237" s="150">
        <f t="shared" si="124"/>
        <v>12</v>
      </c>
      <c r="M237" s="148">
        <v>5</v>
      </c>
      <c r="N237" s="152">
        <f t="shared" si="125"/>
        <v>15</v>
      </c>
      <c r="O237" s="146">
        <v>0</v>
      </c>
      <c r="P237" s="150">
        <f t="shared" si="126"/>
        <v>0</v>
      </c>
      <c r="Q237" s="148">
        <v>3</v>
      </c>
      <c r="R237" s="152">
        <f t="shared" si="127"/>
        <v>9</v>
      </c>
      <c r="S237" s="146">
        <v>0</v>
      </c>
      <c r="T237" s="150">
        <f t="shared" si="128"/>
        <v>0</v>
      </c>
      <c r="U237" s="156">
        <v>0</v>
      </c>
      <c r="V237" s="158">
        <f t="shared" si="122"/>
        <v>0</v>
      </c>
      <c r="W237" s="142"/>
      <c r="X237" s="142"/>
    </row>
    <row r="238" spans="1:24" s="25" customFormat="1" ht="15" thickBot="1">
      <c r="A238" s="159">
        <v>232</v>
      </c>
      <c r="B238" s="35" t="s">
        <v>215</v>
      </c>
      <c r="C238" s="136" t="s">
        <v>86</v>
      </c>
      <c r="D238" s="93">
        <f t="shared" si="123"/>
        <v>74</v>
      </c>
      <c r="E238" s="22">
        <f t="shared" si="116"/>
        <v>1.6260162601626016</v>
      </c>
      <c r="F238" s="95">
        <v>0.23</v>
      </c>
      <c r="G238" s="22">
        <f t="shared" si="117"/>
        <v>120.32520325203252</v>
      </c>
      <c r="H238" s="21">
        <v>2</v>
      </c>
      <c r="I238" s="17">
        <f t="shared" si="118"/>
        <v>148</v>
      </c>
      <c r="K238" s="145">
        <v>0</v>
      </c>
      <c r="L238" s="150">
        <f t="shared" si="124"/>
        <v>0</v>
      </c>
      <c r="M238" s="148">
        <v>1</v>
      </c>
      <c r="N238" s="152">
        <f t="shared" si="125"/>
        <v>2</v>
      </c>
      <c r="O238" s="146">
        <v>0</v>
      </c>
      <c r="P238" s="150">
        <f t="shared" si="126"/>
        <v>0</v>
      </c>
      <c r="Q238" s="148">
        <v>3</v>
      </c>
      <c r="R238" s="152">
        <f t="shared" si="127"/>
        <v>6</v>
      </c>
      <c r="S238" s="146">
        <v>20</v>
      </c>
      <c r="T238" s="150">
        <f t="shared" si="128"/>
        <v>40</v>
      </c>
      <c r="U238" s="156">
        <v>50</v>
      </c>
      <c r="V238" s="158">
        <f t="shared" si="122"/>
        <v>100</v>
      </c>
      <c r="W238" s="142"/>
      <c r="X238" s="142"/>
    </row>
    <row r="239" spans="1:24" ht="15" thickBot="1">
      <c r="A239" s="159">
        <v>233</v>
      </c>
      <c r="B239" s="27" t="s">
        <v>174</v>
      </c>
      <c r="C239" s="136" t="s">
        <v>64</v>
      </c>
      <c r="D239" s="93">
        <f t="shared" si="123"/>
        <v>48</v>
      </c>
      <c r="E239" s="53">
        <f t="shared" si="116"/>
        <v>1.6260162601626016</v>
      </c>
      <c r="F239" s="95">
        <v>0.23</v>
      </c>
      <c r="G239" s="22">
        <f t="shared" si="117"/>
        <v>78.048780487804876</v>
      </c>
      <c r="H239" s="21">
        <v>2</v>
      </c>
      <c r="I239" s="20">
        <f t="shared" si="118"/>
        <v>96</v>
      </c>
      <c r="K239" s="145">
        <v>3</v>
      </c>
      <c r="L239" s="150">
        <f t="shared" si="124"/>
        <v>6</v>
      </c>
      <c r="M239" s="148">
        <v>10</v>
      </c>
      <c r="N239" s="152">
        <f t="shared" si="125"/>
        <v>20</v>
      </c>
      <c r="O239" s="146">
        <v>5</v>
      </c>
      <c r="P239" s="150">
        <f t="shared" si="126"/>
        <v>10</v>
      </c>
      <c r="Q239" s="148">
        <v>10</v>
      </c>
      <c r="R239" s="152">
        <f t="shared" si="127"/>
        <v>20</v>
      </c>
      <c r="S239" s="146">
        <v>0</v>
      </c>
      <c r="T239" s="150">
        <f t="shared" si="128"/>
        <v>0</v>
      </c>
      <c r="U239" s="156">
        <v>20</v>
      </c>
      <c r="V239" s="158">
        <f t="shared" si="122"/>
        <v>40</v>
      </c>
      <c r="W239" s="142"/>
      <c r="X239" s="142"/>
    </row>
    <row r="240" spans="1:24" ht="15" thickBot="1">
      <c r="A240" s="159">
        <v>234</v>
      </c>
      <c r="B240" s="43" t="s">
        <v>109</v>
      </c>
      <c r="C240" s="51" t="s">
        <v>67</v>
      </c>
      <c r="D240" s="93">
        <f t="shared" si="123"/>
        <v>17</v>
      </c>
      <c r="E240" s="22">
        <f t="shared" si="116"/>
        <v>4.8780487804878048</v>
      </c>
      <c r="F240" s="95">
        <v>0.23</v>
      </c>
      <c r="G240" s="22">
        <f t="shared" si="117"/>
        <v>82.926829268292678</v>
      </c>
      <c r="H240" s="12">
        <v>6</v>
      </c>
      <c r="I240" s="17">
        <f t="shared" si="118"/>
        <v>102</v>
      </c>
      <c r="K240" s="145">
        <v>1</v>
      </c>
      <c r="L240" s="150">
        <f t="shared" si="124"/>
        <v>6</v>
      </c>
      <c r="M240" s="148">
        <v>10</v>
      </c>
      <c r="N240" s="152">
        <f t="shared" si="125"/>
        <v>60</v>
      </c>
      <c r="O240" s="146">
        <v>0</v>
      </c>
      <c r="P240" s="150">
        <f t="shared" si="126"/>
        <v>0</v>
      </c>
      <c r="Q240" s="148">
        <v>0</v>
      </c>
      <c r="R240" s="152">
        <f t="shared" si="127"/>
        <v>0</v>
      </c>
      <c r="S240" s="146">
        <v>2</v>
      </c>
      <c r="T240" s="150">
        <f t="shared" si="128"/>
        <v>12</v>
      </c>
      <c r="U240" s="156">
        <v>4</v>
      </c>
      <c r="V240" s="158">
        <f t="shared" si="122"/>
        <v>24</v>
      </c>
      <c r="W240" s="142"/>
      <c r="X240" s="142"/>
    </row>
    <row r="241" spans="1:24" s="25" customFormat="1" ht="15" thickBot="1">
      <c r="A241" s="159">
        <v>235</v>
      </c>
      <c r="B241" s="43" t="s">
        <v>227</v>
      </c>
      <c r="C241" s="51" t="s">
        <v>66</v>
      </c>
      <c r="D241" s="93">
        <f t="shared" si="123"/>
        <v>4</v>
      </c>
      <c r="E241" s="22">
        <f t="shared" si="116"/>
        <v>30.894308943089431</v>
      </c>
      <c r="F241" s="95">
        <v>0.23</v>
      </c>
      <c r="G241" s="22">
        <f t="shared" si="117"/>
        <v>123.57723577235772</v>
      </c>
      <c r="H241" s="88">
        <v>38</v>
      </c>
      <c r="I241" s="17">
        <f t="shared" si="118"/>
        <v>152</v>
      </c>
      <c r="K241" s="145">
        <v>1</v>
      </c>
      <c r="L241" s="150">
        <f t="shared" si="124"/>
        <v>38</v>
      </c>
      <c r="M241" s="148">
        <v>1</v>
      </c>
      <c r="N241" s="152">
        <f t="shared" si="125"/>
        <v>38</v>
      </c>
      <c r="O241" s="146">
        <v>1</v>
      </c>
      <c r="P241" s="150">
        <f t="shared" si="126"/>
        <v>38</v>
      </c>
      <c r="Q241" s="148">
        <v>0</v>
      </c>
      <c r="R241" s="152">
        <f t="shared" si="127"/>
        <v>0</v>
      </c>
      <c r="S241" s="146">
        <v>1</v>
      </c>
      <c r="T241" s="150">
        <f t="shared" si="128"/>
        <v>38</v>
      </c>
      <c r="U241" s="156">
        <v>0</v>
      </c>
      <c r="V241" s="158">
        <f t="shared" si="122"/>
        <v>0</v>
      </c>
      <c r="W241" s="142"/>
      <c r="X241" s="142"/>
    </row>
    <row r="242" spans="1:24" s="25" customFormat="1" ht="15" thickBot="1">
      <c r="A242" s="159">
        <v>236</v>
      </c>
      <c r="B242" s="43" t="s">
        <v>252</v>
      </c>
      <c r="C242" s="51" t="s">
        <v>64</v>
      </c>
      <c r="D242" s="93">
        <f t="shared" si="123"/>
        <v>4</v>
      </c>
      <c r="E242" s="22">
        <f t="shared" si="116"/>
        <v>81.300813008130078</v>
      </c>
      <c r="F242" s="95">
        <v>0.23</v>
      </c>
      <c r="G242" s="22">
        <f t="shared" si="117"/>
        <v>325.20325203252031</v>
      </c>
      <c r="H242" s="88">
        <v>100</v>
      </c>
      <c r="I242" s="17">
        <f t="shared" si="118"/>
        <v>400</v>
      </c>
      <c r="K242" s="145">
        <v>0</v>
      </c>
      <c r="L242" s="150">
        <f t="shared" ref="L242" si="129">K242*H242</f>
        <v>0</v>
      </c>
      <c r="M242" s="148">
        <v>4</v>
      </c>
      <c r="N242" s="152">
        <f t="shared" ref="N242" si="130">M242*H242</f>
        <v>400</v>
      </c>
      <c r="O242" s="146">
        <v>0</v>
      </c>
      <c r="P242" s="150">
        <f t="shared" ref="P242" si="131">O242*H242</f>
        <v>0</v>
      </c>
      <c r="Q242" s="148">
        <v>0</v>
      </c>
      <c r="R242" s="152">
        <f t="shared" ref="R242" si="132">Q242*H242</f>
        <v>0</v>
      </c>
      <c r="S242" s="146">
        <v>0</v>
      </c>
      <c r="T242" s="150">
        <f t="shared" ref="T242" si="133">S242*H242</f>
        <v>0</v>
      </c>
      <c r="U242" s="156">
        <v>0</v>
      </c>
      <c r="V242" s="158">
        <f t="shared" si="122"/>
        <v>0</v>
      </c>
      <c r="W242" s="142"/>
      <c r="X242" s="142"/>
    </row>
    <row r="243" spans="1:24" s="25" customFormat="1" ht="15" thickBot="1">
      <c r="A243" s="159">
        <v>237</v>
      </c>
      <c r="B243" s="43" t="s">
        <v>169</v>
      </c>
      <c r="C243" s="51" t="s">
        <v>64</v>
      </c>
      <c r="D243" s="93">
        <f t="shared" si="123"/>
        <v>2</v>
      </c>
      <c r="E243" s="22">
        <f t="shared" si="116"/>
        <v>0.85365853658536595</v>
      </c>
      <c r="F243" s="95">
        <v>0.23</v>
      </c>
      <c r="G243" s="22">
        <f t="shared" si="117"/>
        <v>1.7073170731707319</v>
      </c>
      <c r="H243" s="12">
        <v>1.05</v>
      </c>
      <c r="I243" s="17">
        <f t="shared" si="118"/>
        <v>2.1</v>
      </c>
      <c r="K243" s="145">
        <v>0</v>
      </c>
      <c r="L243" s="150">
        <f t="shared" si="124"/>
        <v>0</v>
      </c>
      <c r="M243" s="148">
        <v>0</v>
      </c>
      <c r="N243" s="152">
        <f t="shared" si="125"/>
        <v>0</v>
      </c>
      <c r="O243" s="146">
        <v>0</v>
      </c>
      <c r="P243" s="150">
        <f t="shared" si="126"/>
        <v>0</v>
      </c>
      <c r="Q243" s="148">
        <v>0</v>
      </c>
      <c r="R243" s="152">
        <f t="shared" si="127"/>
        <v>0</v>
      </c>
      <c r="S243" s="146">
        <v>0</v>
      </c>
      <c r="T243" s="150">
        <f t="shared" si="128"/>
        <v>0</v>
      </c>
      <c r="U243" s="156">
        <v>2</v>
      </c>
      <c r="V243" s="158">
        <f t="shared" si="122"/>
        <v>2.1</v>
      </c>
      <c r="W243" s="142"/>
      <c r="X243" s="142"/>
    </row>
    <row r="244" spans="1:24" s="25" customFormat="1" ht="15" thickBot="1">
      <c r="A244" s="159">
        <v>238</v>
      </c>
      <c r="B244" s="68" t="s">
        <v>170</v>
      </c>
      <c r="C244" s="51" t="s">
        <v>64</v>
      </c>
      <c r="D244" s="93">
        <f t="shared" si="123"/>
        <v>8</v>
      </c>
      <c r="E244" s="53">
        <f t="shared" si="116"/>
        <v>4.4715447154471546</v>
      </c>
      <c r="F244" s="95">
        <v>0.23</v>
      </c>
      <c r="G244" s="22">
        <f t="shared" si="117"/>
        <v>35.772357723577237</v>
      </c>
      <c r="H244" s="21">
        <v>5.5</v>
      </c>
      <c r="I244" s="20">
        <f t="shared" si="118"/>
        <v>44</v>
      </c>
      <c r="K244" s="145">
        <v>4</v>
      </c>
      <c r="L244" s="150">
        <f t="shared" si="124"/>
        <v>22</v>
      </c>
      <c r="M244" s="148">
        <v>0</v>
      </c>
      <c r="N244" s="152">
        <f t="shared" si="125"/>
        <v>0</v>
      </c>
      <c r="O244" s="146">
        <v>0</v>
      </c>
      <c r="P244" s="150">
        <f t="shared" si="126"/>
        <v>0</v>
      </c>
      <c r="Q244" s="148">
        <v>0</v>
      </c>
      <c r="R244" s="152">
        <f t="shared" si="127"/>
        <v>0</v>
      </c>
      <c r="S244" s="146">
        <v>0</v>
      </c>
      <c r="T244" s="150">
        <f t="shared" si="128"/>
        <v>0</v>
      </c>
      <c r="U244" s="156">
        <v>4</v>
      </c>
      <c r="V244" s="158">
        <f t="shared" si="122"/>
        <v>22</v>
      </c>
      <c r="W244" s="142"/>
      <c r="X244" s="142"/>
    </row>
    <row r="245" spans="1:24" s="25" customFormat="1" ht="15" thickBot="1">
      <c r="A245" s="159">
        <v>239</v>
      </c>
      <c r="B245" s="35" t="s">
        <v>164</v>
      </c>
      <c r="C245" s="51" t="s">
        <v>86</v>
      </c>
      <c r="D245" s="93">
        <f t="shared" si="123"/>
        <v>8</v>
      </c>
      <c r="E245" s="53">
        <f t="shared" si="116"/>
        <v>4.7967479674796749</v>
      </c>
      <c r="F245" s="95">
        <v>0.23</v>
      </c>
      <c r="G245" s="22">
        <f t="shared" si="117"/>
        <v>38.373983739837399</v>
      </c>
      <c r="H245" s="21">
        <v>5.9</v>
      </c>
      <c r="I245" s="20">
        <f t="shared" si="118"/>
        <v>47.2</v>
      </c>
      <c r="K245" s="145">
        <v>0</v>
      </c>
      <c r="L245" s="150">
        <f t="shared" si="124"/>
        <v>0</v>
      </c>
      <c r="M245" s="148">
        <v>1</v>
      </c>
      <c r="N245" s="152">
        <f t="shared" si="125"/>
        <v>5.9</v>
      </c>
      <c r="O245" s="146">
        <v>0</v>
      </c>
      <c r="P245" s="150">
        <f t="shared" si="126"/>
        <v>0</v>
      </c>
      <c r="Q245" s="148">
        <v>2</v>
      </c>
      <c r="R245" s="152">
        <f t="shared" si="127"/>
        <v>11.8</v>
      </c>
      <c r="S245" s="146">
        <v>0</v>
      </c>
      <c r="T245" s="150">
        <f t="shared" si="128"/>
        <v>0</v>
      </c>
      <c r="U245" s="156">
        <v>5</v>
      </c>
      <c r="V245" s="158">
        <f t="shared" si="122"/>
        <v>29.5</v>
      </c>
      <c r="W245" s="142"/>
      <c r="X245" s="142"/>
    </row>
    <row r="246" spans="1:24" ht="15" thickBot="1">
      <c r="A246" s="159">
        <v>240</v>
      </c>
      <c r="B246" s="35" t="s">
        <v>49</v>
      </c>
      <c r="C246" s="26" t="s">
        <v>64</v>
      </c>
      <c r="D246" s="93">
        <f t="shared" si="123"/>
        <v>9</v>
      </c>
      <c r="E246" s="53">
        <f t="shared" si="116"/>
        <v>0.74796747967479682</v>
      </c>
      <c r="F246" s="95">
        <v>0.23</v>
      </c>
      <c r="G246" s="22">
        <f t="shared" si="117"/>
        <v>6.7317073170731714</v>
      </c>
      <c r="H246" s="21">
        <v>0.92</v>
      </c>
      <c r="I246" s="20">
        <f t="shared" si="118"/>
        <v>8.2800000000000011</v>
      </c>
      <c r="K246" s="145">
        <v>0</v>
      </c>
      <c r="L246" s="150">
        <f t="shared" si="124"/>
        <v>0</v>
      </c>
      <c r="M246" s="148">
        <v>0</v>
      </c>
      <c r="N246" s="152">
        <f t="shared" si="125"/>
        <v>0</v>
      </c>
      <c r="O246" s="146">
        <v>4</v>
      </c>
      <c r="P246" s="150">
        <f t="shared" si="126"/>
        <v>3.68</v>
      </c>
      <c r="Q246" s="148">
        <v>0</v>
      </c>
      <c r="R246" s="152">
        <f t="shared" si="127"/>
        <v>0</v>
      </c>
      <c r="S246" s="146">
        <v>0</v>
      </c>
      <c r="T246" s="150">
        <f t="shared" si="128"/>
        <v>0</v>
      </c>
      <c r="U246" s="156">
        <v>5</v>
      </c>
      <c r="V246" s="158">
        <f t="shared" si="122"/>
        <v>4.6000000000000005</v>
      </c>
      <c r="W246" s="142"/>
      <c r="X246" s="142"/>
    </row>
    <row r="247" spans="1:24" ht="15" thickBot="1">
      <c r="A247" s="159">
        <v>241</v>
      </c>
      <c r="B247" s="43" t="s">
        <v>113</v>
      </c>
      <c r="C247" s="51" t="s">
        <v>64</v>
      </c>
      <c r="D247" s="93">
        <f t="shared" si="123"/>
        <v>5</v>
      </c>
      <c r="E247" s="53">
        <f t="shared" si="116"/>
        <v>28.45528455284553</v>
      </c>
      <c r="F247" s="95">
        <v>0.23</v>
      </c>
      <c r="G247" s="22">
        <f t="shared" si="117"/>
        <v>142.27642276422765</v>
      </c>
      <c r="H247" s="21">
        <v>35</v>
      </c>
      <c r="I247" s="20">
        <f t="shared" si="118"/>
        <v>175</v>
      </c>
      <c r="K247" s="145">
        <v>0</v>
      </c>
      <c r="L247" s="150">
        <f t="shared" si="124"/>
        <v>0</v>
      </c>
      <c r="M247" s="148">
        <v>0</v>
      </c>
      <c r="N247" s="152">
        <f t="shared" si="125"/>
        <v>0</v>
      </c>
      <c r="O247" s="146">
        <v>0</v>
      </c>
      <c r="P247" s="150">
        <f t="shared" si="126"/>
        <v>0</v>
      </c>
      <c r="Q247" s="148">
        <v>0</v>
      </c>
      <c r="R247" s="152">
        <f t="shared" si="127"/>
        <v>0</v>
      </c>
      <c r="S247" s="146">
        <v>0</v>
      </c>
      <c r="T247" s="150">
        <f t="shared" si="128"/>
        <v>0</v>
      </c>
      <c r="U247" s="156">
        <v>5</v>
      </c>
      <c r="V247" s="158">
        <f t="shared" si="122"/>
        <v>175</v>
      </c>
      <c r="W247" s="142"/>
      <c r="X247" s="142"/>
    </row>
    <row r="248" spans="1:24" ht="15" thickBot="1">
      <c r="A248" s="159">
        <v>242</v>
      </c>
      <c r="B248" s="35" t="s">
        <v>22</v>
      </c>
      <c r="C248" s="26" t="s">
        <v>64</v>
      </c>
      <c r="D248" s="93">
        <f t="shared" si="123"/>
        <v>13</v>
      </c>
      <c r="E248" s="53">
        <f t="shared" si="116"/>
        <v>13.008130081300813</v>
      </c>
      <c r="F248" s="95">
        <v>0.23</v>
      </c>
      <c r="G248" s="22">
        <f t="shared" si="117"/>
        <v>169.10569105691056</v>
      </c>
      <c r="H248" s="21">
        <v>16</v>
      </c>
      <c r="I248" s="20">
        <f t="shared" si="118"/>
        <v>208</v>
      </c>
      <c r="K248" s="145">
        <v>2</v>
      </c>
      <c r="L248" s="150">
        <f t="shared" si="124"/>
        <v>32</v>
      </c>
      <c r="M248" s="148">
        <v>2</v>
      </c>
      <c r="N248" s="152">
        <f t="shared" si="125"/>
        <v>32</v>
      </c>
      <c r="O248" s="146">
        <v>0</v>
      </c>
      <c r="P248" s="150">
        <f t="shared" si="126"/>
        <v>0</v>
      </c>
      <c r="Q248" s="148">
        <v>2</v>
      </c>
      <c r="R248" s="152">
        <f t="shared" si="127"/>
        <v>32</v>
      </c>
      <c r="S248" s="146">
        <v>2</v>
      </c>
      <c r="T248" s="150">
        <f t="shared" si="128"/>
        <v>32</v>
      </c>
      <c r="U248" s="156">
        <v>5</v>
      </c>
      <c r="V248" s="158">
        <f t="shared" si="122"/>
        <v>80</v>
      </c>
      <c r="W248" s="142"/>
      <c r="X248" s="142"/>
    </row>
    <row r="249" spans="1:24" ht="21" thickBot="1">
      <c r="A249" s="159">
        <v>243</v>
      </c>
      <c r="B249" s="43" t="s">
        <v>114</v>
      </c>
      <c r="C249" s="51" t="s">
        <v>64</v>
      </c>
      <c r="D249" s="93">
        <f t="shared" si="123"/>
        <v>7</v>
      </c>
      <c r="E249" s="53">
        <f t="shared" si="116"/>
        <v>34.959349593495936</v>
      </c>
      <c r="F249" s="95">
        <v>0.23</v>
      </c>
      <c r="G249" s="22">
        <f t="shared" si="117"/>
        <v>244.71544715447155</v>
      </c>
      <c r="H249" s="21">
        <v>43</v>
      </c>
      <c r="I249" s="20">
        <f t="shared" si="118"/>
        <v>301</v>
      </c>
      <c r="K249" s="145">
        <v>2</v>
      </c>
      <c r="L249" s="150">
        <f t="shared" si="124"/>
        <v>86</v>
      </c>
      <c r="M249" s="148">
        <v>0</v>
      </c>
      <c r="N249" s="152">
        <f t="shared" si="125"/>
        <v>0</v>
      </c>
      <c r="O249" s="146">
        <v>0</v>
      </c>
      <c r="P249" s="150">
        <f t="shared" si="126"/>
        <v>0</v>
      </c>
      <c r="Q249" s="148">
        <v>0</v>
      </c>
      <c r="R249" s="152">
        <f t="shared" si="127"/>
        <v>0</v>
      </c>
      <c r="S249" s="146">
        <v>0</v>
      </c>
      <c r="T249" s="150">
        <f t="shared" si="128"/>
        <v>0</v>
      </c>
      <c r="U249" s="156">
        <v>5</v>
      </c>
      <c r="V249" s="158">
        <f t="shared" si="122"/>
        <v>215</v>
      </c>
      <c r="W249" s="142"/>
      <c r="X249" s="142"/>
    </row>
    <row r="250" spans="1:24" ht="15" thickBot="1">
      <c r="A250" s="159">
        <v>244</v>
      </c>
      <c r="B250" s="43" t="s">
        <v>115</v>
      </c>
      <c r="C250" s="74" t="s">
        <v>67</v>
      </c>
      <c r="D250" s="93">
        <f t="shared" si="123"/>
        <v>35</v>
      </c>
      <c r="E250" s="53">
        <f t="shared" si="116"/>
        <v>3.9024390243902438</v>
      </c>
      <c r="F250" s="95">
        <v>0.23</v>
      </c>
      <c r="G250" s="53">
        <f t="shared" si="117"/>
        <v>136.58536585365854</v>
      </c>
      <c r="H250" s="21">
        <v>4.8</v>
      </c>
      <c r="I250" s="20">
        <f t="shared" si="118"/>
        <v>168</v>
      </c>
      <c r="K250" s="145">
        <v>0</v>
      </c>
      <c r="L250" s="150">
        <f t="shared" si="124"/>
        <v>0</v>
      </c>
      <c r="M250" s="148">
        <v>10</v>
      </c>
      <c r="N250" s="152">
        <f t="shared" si="125"/>
        <v>48</v>
      </c>
      <c r="O250" s="146">
        <v>20</v>
      </c>
      <c r="P250" s="150">
        <f t="shared" si="126"/>
        <v>96</v>
      </c>
      <c r="Q250" s="148">
        <v>0</v>
      </c>
      <c r="R250" s="152">
        <f t="shared" si="127"/>
        <v>0</v>
      </c>
      <c r="S250" s="146">
        <v>0</v>
      </c>
      <c r="T250" s="150">
        <f t="shared" si="128"/>
        <v>0</v>
      </c>
      <c r="U250" s="156">
        <v>5</v>
      </c>
      <c r="V250" s="158">
        <f t="shared" si="122"/>
        <v>24</v>
      </c>
      <c r="W250" s="142"/>
      <c r="X250" s="142"/>
    </row>
    <row r="251" spans="1:24" ht="15" thickBot="1">
      <c r="A251" s="159">
        <v>245</v>
      </c>
      <c r="B251" s="69" t="s">
        <v>35</v>
      </c>
      <c r="C251" s="26" t="s">
        <v>67</v>
      </c>
      <c r="D251" s="93">
        <f t="shared" si="123"/>
        <v>114</v>
      </c>
      <c r="E251" s="22">
        <f t="shared" si="116"/>
        <v>0.7642276422764227</v>
      </c>
      <c r="F251" s="95">
        <v>0.23</v>
      </c>
      <c r="G251" s="12">
        <f t="shared" si="117"/>
        <v>87.121951219512184</v>
      </c>
      <c r="H251" s="12">
        <v>0.94</v>
      </c>
      <c r="I251" s="17">
        <f t="shared" si="118"/>
        <v>107.16</v>
      </c>
      <c r="K251" s="145">
        <v>4</v>
      </c>
      <c r="L251" s="150">
        <f t="shared" si="124"/>
        <v>3.76</v>
      </c>
      <c r="M251" s="149">
        <v>10</v>
      </c>
      <c r="N251" s="153">
        <f t="shared" si="125"/>
        <v>9.3999999999999986</v>
      </c>
      <c r="O251" s="146">
        <v>0</v>
      </c>
      <c r="P251" s="150">
        <f t="shared" si="126"/>
        <v>0</v>
      </c>
      <c r="Q251" s="149">
        <v>10</v>
      </c>
      <c r="R251" s="153">
        <f t="shared" si="127"/>
        <v>9.3999999999999986</v>
      </c>
      <c r="S251" s="146">
        <v>10</v>
      </c>
      <c r="T251" s="150">
        <f t="shared" si="128"/>
        <v>9.3999999999999986</v>
      </c>
      <c r="U251" s="157">
        <v>80</v>
      </c>
      <c r="V251" s="158">
        <f t="shared" si="122"/>
        <v>75.199999999999989</v>
      </c>
      <c r="W251" s="142"/>
      <c r="X251" s="142"/>
    </row>
    <row r="252" spans="1:24" s="25" customFormat="1" ht="21" thickBot="1">
      <c r="A252" s="159">
        <v>246</v>
      </c>
      <c r="B252" s="69" t="s">
        <v>254</v>
      </c>
      <c r="C252" s="26" t="s">
        <v>67</v>
      </c>
      <c r="D252" s="93">
        <f t="shared" ref="D252" si="134">K252+M252+O252+Q252+S252+U252</f>
        <v>10</v>
      </c>
      <c r="E252" s="22">
        <f t="shared" ref="E252" si="135">H252/(1+F252)</f>
        <v>1.5772357723577235</v>
      </c>
      <c r="F252" s="95">
        <v>0.23</v>
      </c>
      <c r="G252" s="12">
        <f t="shared" ref="G252" si="136">D252*E252</f>
        <v>15.772357723577235</v>
      </c>
      <c r="H252" s="12">
        <v>1.94</v>
      </c>
      <c r="I252" s="17">
        <f t="shared" ref="I252" si="137">D252*H252</f>
        <v>19.399999999999999</v>
      </c>
      <c r="K252" s="145">
        <v>0</v>
      </c>
      <c r="L252" s="150">
        <f t="shared" ref="L252" si="138">K252*H252</f>
        <v>0</v>
      </c>
      <c r="M252" s="149">
        <v>10</v>
      </c>
      <c r="N252" s="153">
        <f t="shared" ref="N252" si="139">M252*H252</f>
        <v>19.399999999999999</v>
      </c>
      <c r="O252" s="146">
        <v>0</v>
      </c>
      <c r="P252" s="150">
        <f t="shared" ref="P252" si="140">O252*H252</f>
        <v>0</v>
      </c>
      <c r="Q252" s="149">
        <v>0</v>
      </c>
      <c r="R252" s="153">
        <f t="shared" ref="R252" si="141">Q252*H252</f>
        <v>0</v>
      </c>
      <c r="S252" s="146">
        <v>0</v>
      </c>
      <c r="T252" s="150">
        <f t="shared" ref="T252" si="142">S252*H252</f>
        <v>0</v>
      </c>
      <c r="U252" s="157">
        <v>0</v>
      </c>
      <c r="V252" s="158">
        <f t="shared" si="122"/>
        <v>0</v>
      </c>
      <c r="W252" s="142"/>
      <c r="X252" s="142"/>
    </row>
    <row r="253" spans="1:24">
      <c r="K253" s="142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</row>
    <row r="254" spans="1:24">
      <c r="H254" s="78"/>
      <c r="K254" s="142"/>
      <c r="L254" s="154">
        <f>SUM(L7:L252)</f>
        <v>6032.0300000000007</v>
      </c>
      <c r="M254" s="154"/>
      <c r="N254" s="154">
        <f>SUM(N7:N252)</f>
        <v>13215.750000000002</v>
      </c>
      <c r="O254" s="154"/>
      <c r="P254" s="154">
        <f>SUM(P7:P252)</f>
        <v>6068.4200000000019</v>
      </c>
      <c r="Q254" s="154"/>
      <c r="R254" s="154">
        <f>SUM(R7:R252)</f>
        <v>13880.169999999998</v>
      </c>
      <c r="S254" s="154"/>
      <c r="T254" s="154">
        <f>SUM(T7:T252)</f>
        <v>3211.6699999999996</v>
      </c>
      <c r="U254" s="154"/>
      <c r="V254" s="154">
        <f>SUM(V7:V252)</f>
        <v>30692.34</v>
      </c>
      <c r="W254" s="142"/>
      <c r="X254" s="142"/>
    </row>
    <row r="255" spans="1:24">
      <c r="E255" s="25" t="s">
        <v>6</v>
      </c>
      <c r="G255" s="183">
        <f>SUM(G7:G252)</f>
        <v>59372.870830143234</v>
      </c>
      <c r="H255" s="183"/>
      <c r="I255" s="183"/>
      <c r="K255" s="142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</row>
    <row r="256" spans="1:24">
      <c r="E256" s="25" t="s">
        <v>7</v>
      </c>
      <c r="G256" s="183">
        <f>SUM(I7:I252)</f>
        <v>73100.380000000019</v>
      </c>
      <c r="H256" s="184"/>
      <c r="I256" s="184"/>
      <c r="K256" s="142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</row>
    <row r="257" spans="5:24">
      <c r="E257" s="25" t="s">
        <v>2</v>
      </c>
      <c r="G257" s="183">
        <f>G256-G255</f>
        <v>13727.509169856785</v>
      </c>
      <c r="H257" s="183"/>
      <c r="I257" s="183"/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</row>
  </sheetData>
  <sortState ref="B11:C278">
    <sortCondition ref="B10"/>
  </sortState>
  <mergeCells count="14">
    <mergeCell ref="G255:I255"/>
    <mergeCell ref="G256:I256"/>
    <mergeCell ref="G257:I257"/>
    <mergeCell ref="I4:I5"/>
    <mergeCell ref="A1:H1"/>
    <mergeCell ref="A3:H3"/>
    <mergeCell ref="A4:A5"/>
    <mergeCell ref="B4:B5"/>
    <mergeCell ref="C4:C5"/>
    <mergeCell ref="E4:E5"/>
    <mergeCell ref="F4:F5"/>
    <mergeCell ref="G4:G5"/>
    <mergeCell ref="H4:H5"/>
    <mergeCell ref="D4:D5"/>
  </mergeCells>
  <pageMargins left="0.25" right="0.25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zoomScale="150" zoomScaleNormal="150" workbookViewId="0">
      <selection activeCell="C15" sqref="C15"/>
    </sheetView>
  </sheetViews>
  <sheetFormatPr defaultRowHeight="14.4"/>
  <cols>
    <col min="1" max="1" width="4.44140625" customWidth="1"/>
    <col min="2" max="2" width="22.44140625" customWidth="1"/>
    <col min="4" max="4" width="5.88671875" customWidth="1"/>
    <col min="5" max="5" width="8.88671875" style="165"/>
    <col min="6" max="6" width="7.109375" customWidth="1"/>
    <col min="9" max="9" width="8.88671875" customWidth="1"/>
    <col min="10" max="10" width="6" customWidth="1"/>
    <col min="11" max="11" width="6" hidden="1" customWidth="1"/>
    <col min="12" max="12" width="8.33203125" hidden="1" customWidth="1"/>
    <col min="13" max="13" width="6" style="161" hidden="1" customWidth="1"/>
    <col min="14" max="14" width="9.5546875" style="161" hidden="1" customWidth="1"/>
    <col min="15" max="15" width="6.33203125" style="161" hidden="1" customWidth="1"/>
    <col min="16" max="16" width="8.6640625" style="161" hidden="1" customWidth="1"/>
    <col min="17" max="17" width="6" style="165" hidden="1" customWidth="1"/>
    <col min="18" max="18" width="9.21875" style="165" hidden="1" customWidth="1"/>
    <col min="19" max="19" width="5.5546875" style="161" hidden="1" customWidth="1"/>
    <col min="20" max="20" width="8.5546875" style="161" hidden="1" customWidth="1"/>
    <col min="21" max="21" width="7.109375" style="179" hidden="1" customWidth="1"/>
    <col min="22" max="22" width="9" style="179" hidden="1" customWidth="1"/>
  </cols>
  <sheetData>
    <row r="1" spans="1:23">
      <c r="A1" s="187" t="s">
        <v>4</v>
      </c>
      <c r="B1" s="187"/>
      <c r="C1" s="187"/>
      <c r="D1" s="187"/>
      <c r="E1" s="187"/>
      <c r="F1" s="187"/>
      <c r="G1" s="187"/>
      <c r="H1" s="187"/>
      <c r="I1" s="25"/>
      <c r="J1" s="25"/>
      <c r="K1" s="142"/>
      <c r="L1" s="142"/>
      <c r="M1" s="160"/>
      <c r="N1" s="160"/>
      <c r="O1" s="160"/>
      <c r="P1" s="160"/>
      <c r="Q1" s="162"/>
      <c r="R1" s="162"/>
      <c r="S1" s="160"/>
      <c r="T1" s="160"/>
      <c r="U1" s="180"/>
      <c r="V1" s="180"/>
      <c r="W1" s="142"/>
    </row>
    <row r="2" spans="1:23">
      <c r="A2" s="1" t="s">
        <v>3</v>
      </c>
      <c r="B2" s="2"/>
      <c r="C2" s="3"/>
      <c r="D2" s="3"/>
      <c r="E2" s="177"/>
      <c r="F2" s="3"/>
      <c r="G2" s="3"/>
      <c r="H2" s="3"/>
      <c r="I2" s="25"/>
      <c r="J2" s="25"/>
      <c r="K2" s="142"/>
      <c r="L2" s="142"/>
      <c r="M2" s="160"/>
      <c r="N2" s="160"/>
      <c r="O2" s="160"/>
      <c r="P2" s="160"/>
      <c r="Q2" s="162"/>
      <c r="R2" s="162"/>
      <c r="S2" s="160"/>
      <c r="T2" s="160"/>
      <c r="U2" s="180"/>
      <c r="V2" s="180"/>
      <c r="W2" s="142"/>
    </row>
    <row r="3" spans="1:23" ht="15" thickBot="1">
      <c r="A3" s="188" t="s">
        <v>154</v>
      </c>
      <c r="B3" s="188"/>
      <c r="C3" s="188"/>
      <c r="D3" s="188"/>
      <c r="E3" s="188"/>
      <c r="F3" s="188"/>
      <c r="G3" s="188"/>
      <c r="H3" s="188"/>
      <c r="I3" s="25"/>
      <c r="J3" s="25"/>
      <c r="K3" s="142"/>
      <c r="L3" s="142"/>
      <c r="M3" s="160"/>
      <c r="N3" s="160"/>
      <c r="O3" s="160"/>
      <c r="P3" s="160"/>
      <c r="Q3" s="162"/>
      <c r="R3" s="162"/>
      <c r="S3" s="160"/>
      <c r="T3" s="160"/>
      <c r="U3" s="180"/>
      <c r="V3" s="180"/>
      <c r="W3" s="142"/>
    </row>
    <row r="4" spans="1:23" ht="15" customHeight="1">
      <c r="A4" s="189" t="s">
        <v>0</v>
      </c>
      <c r="B4" s="191" t="s">
        <v>5</v>
      </c>
      <c r="C4" s="189" t="s">
        <v>1</v>
      </c>
      <c r="D4" s="189" t="s">
        <v>68</v>
      </c>
      <c r="E4" s="195" t="s">
        <v>73</v>
      </c>
      <c r="F4" s="189" t="s">
        <v>2</v>
      </c>
      <c r="G4" s="189" t="s">
        <v>74</v>
      </c>
      <c r="H4" s="193" t="s">
        <v>72</v>
      </c>
      <c r="I4" s="185" t="s">
        <v>75</v>
      </c>
      <c r="J4" s="25"/>
      <c r="K4" s="142"/>
      <c r="L4" s="142"/>
      <c r="M4" s="160"/>
      <c r="N4" s="160"/>
      <c r="O4" s="160"/>
      <c r="P4" s="160"/>
      <c r="Q4" s="162"/>
      <c r="R4" s="162"/>
      <c r="S4" s="160"/>
      <c r="T4" s="160"/>
      <c r="U4" s="180"/>
      <c r="V4" s="180"/>
      <c r="W4" s="142"/>
    </row>
    <row r="5" spans="1:23" ht="15" thickBot="1">
      <c r="A5" s="190"/>
      <c r="B5" s="192"/>
      <c r="C5" s="190"/>
      <c r="D5" s="190"/>
      <c r="E5" s="196"/>
      <c r="F5" s="190"/>
      <c r="G5" s="190"/>
      <c r="H5" s="194"/>
      <c r="I5" s="186"/>
      <c r="J5" s="25"/>
      <c r="K5" s="142" t="s">
        <v>243</v>
      </c>
      <c r="L5" s="142"/>
      <c r="M5" s="160" t="s">
        <v>244</v>
      </c>
      <c r="N5" s="160"/>
      <c r="O5" s="160" t="s">
        <v>245</v>
      </c>
      <c r="P5" s="160"/>
      <c r="Q5" s="162" t="s">
        <v>246</v>
      </c>
      <c r="R5" s="162"/>
      <c r="S5" s="160" t="s">
        <v>247</v>
      </c>
      <c r="T5" s="160"/>
      <c r="U5" s="180" t="s">
        <v>248</v>
      </c>
      <c r="V5" s="180"/>
      <c r="W5" s="142"/>
    </row>
    <row r="6" spans="1:23" ht="15" thickBot="1">
      <c r="A6" s="159">
        <v>1</v>
      </c>
      <c r="B6" s="5">
        <v>2</v>
      </c>
      <c r="C6" s="23">
        <v>3</v>
      </c>
      <c r="D6" s="23">
        <v>4</v>
      </c>
      <c r="E6" s="178">
        <v>5</v>
      </c>
      <c r="F6" s="23">
        <v>6</v>
      </c>
      <c r="G6" s="23">
        <v>7</v>
      </c>
      <c r="H6" s="13">
        <v>8</v>
      </c>
      <c r="I6" s="16">
        <v>9</v>
      </c>
      <c r="J6" s="25"/>
      <c r="K6" s="142"/>
      <c r="L6" s="142"/>
      <c r="M6" s="160"/>
      <c r="N6" s="160"/>
      <c r="O6" s="160"/>
      <c r="P6" s="160"/>
      <c r="Q6" s="162"/>
      <c r="R6" s="162"/>
      <c r="S6" s="160"/>
      <c r="T6" s="160"/>
      <c r="U6" s="180"/>
      <c r="V6" s="180"/>
      <c r="W6" s="142"/>
    </row>
    <row r="7" spans="1:23" s="165" customFormat="1" ht="30.75" customHeight="1" thickBot="1">
      <c r="A7" s="166">
        <v>1</v>
      </c>
      <c r="B7" s="167" t="s">
        <v>128</v>
      </c>
      <c r="C7" s="168" t="s">
        <v>63</v>
      </c>
      <c r="D7" s="169">
        <f t="shared" ref="D7" si="0">K7+M7+O7+Q7+S7+U7</f>
        <v>643</v>
      </c>
      <c r="E7" s="170"/>
      <c r="F7" s="171"/>
      <c r="G7" s="172"/>
      <c r="H7" s="172"/>
      <c r="I7" s="173"/>
      <c r="K7" s="174">
        <v>25</v>
      </c>
      <c r="L7" s="175">
        <f>K7*H7</f>
        <v>0</v>
      </c>
      <c r="M7" s="163">
        <v>150</v>
      </c>
      <c r="N7" s="164">
        <f t="shared" ref="N7" si="1">M7*H7</f>
        <v>0</v>
      </c>
      <c r="O7" s="176">
        <v>30</v>
      </c>
      <c r="P7" s="175">
        <f t="shared" ref="P7" si="2">O7*H7</f>
        <v>0</v>
      </c>
      <c r="Q7" s="163">
        <v>175</v>
      </c>
      <c r="R7" s="164">
        <f t="shared" ref="R7" si="3">Q7*H7</f>
        <v>0</v>
      </c>
      <c r="S7" s="176">
        <v>13</v>
      </c>
      <c r="T7" s="175">
        <f t="shared" ref="T7" si="4">S7*H7</f>
        <v>0</v>
      </c>
      <c r="U7" s="181">
        <v>250</v>
      </c>
      <c r="V7" s="182">
        <f t="shared" ref="V7" si="5">U7*H7</f>
        <v>0</v>
      </c>
      <c r="W7" s="162"/>
    </row>
    <row r="8" spans="1:23">
      <c r="A8" s="25"/>
      <c r="B8" s="25"/>
      <c r="C8" s="25"/>
      <c r="D8" s="25"/>
      <c r="E8" s="165" t="s">
        <v>6</v>
      </c>
      <c r="F8" s="25"/>
      <c r="G8" s="183">
        <f>SUM(G7:G7)</f>
        <v>0</v>
      </c>
      <c r="H8" s="183"/>
      <c r="I8" s="183"/>
      <c r="J8" s="25"/>
      <c r="K8" s="142"/>
      <c r="L8" s="142"/>
      <c r="M8" s="160"/>
      <c r="N8" s="160"/>
      <c r="O8" s="160"/>
      <c r="P8" s="160"/>
      <c r="Q8" s="162"/>
      <c r="R8" s="162"/>
      <c r="S8" s="160"/>
      <c r="T8" s="160"/>
      <c r="U8" s="180"/>
      <c r="V8" s="180"/>
      <c r="W8" s="142"/>
    </row>
    <row r="9" spans="1:23">
      <c r="A9" s="25"/>
      <c r="B9" s="25"/>
      <c r="C9" s="25"/>
      <c r="D9" s="25"/>
      <c r="E9" s="165" t="s">
        <v>7</v>
      </c>
      <c r="F9" s="25"/>
      <c r="G9" s="183">
        <f>SUM(I7:I7)</f>
        <v>0</v>
      </c>
      <c r="H9" s="184"/>
      <c r="I9" s="184"/>
      <c r="J9" s="25"/>
      <c r="K9" s="142"/>
      <c r="L9" s="142"/>
      <c r="M9" s="160"/>
      <c r="N9" s="160"/>
      <c r="O9" s="160"/>
      <c r="P9" s="160"/>
      <c r="Q9" s="162"/>
      <c r="R9" s="162"/>
      <c r="S9" s="160"/>
      <c r="T9" s="160"/>
      <c r="U9" s="180"/>
      <c r="V9" s="180"/>
      <c r="W9" s="142"/>
    </row>
    <row r="10" spans="1:23">
      <c r="A10" s="25"/>
      <c r="B10" s="25"/>
      <c r="C10" s="25"/>
      <c r="D10" s="25"/>
      <c r="E10" s="165" t="s">
        <v>2</v>
      </c>
      <c r="F10" s="25"/>
      <c r="G10" s="183">
        <f>G9-G8</f>
        <v>0</v>
      </c>
      <c r="H10" s="183"/>
      <c r="I10" s="183"/>
      <c r="J10" s="25"/>
      <c r="K10" s="142"/>
      <c r="L10" s="142"/>
      <c r="M10" s="160"/>
      <c r="N10" s="160"/>
      <c r="O10" s="160"/>
      <c r="P10" s="160"/>
      <c r="Q10" s="162"/>
      <c r="R10" s="162"/>
      <c r="S10" s="160"/>
      <c r="T10" s="160"/>
      <c r="U10" s="180"/>
      <c r="V10" s="180"/>
      <c r="W10" s="142"/>
    </row>
    <row r="11" spans="1:23">
      <c r="A11" s="25"/>
      <c r="B11" s="25"/>
      <c r="C11" s="25"/>
      <c r="D11" s="25"/>
      <c r="F11" s="25"/>
      <c r="G11" s="25"/>
      <c r="H11" s="25"/>
      <c r="I11" s="25"/>
      <c r="J11" s="25"/>
      <c r="K11" s="25"/>
      <c r="L11" s="25"/>
      <c r="W11" s="25"/>
    </row>
    <row r="12" spans="1:23">
      <c r="A12" s="25"/>
      <c r="B12" s="25"/>
      <c r="C12" s="25"/>
      <c r="D12" s="25"/>
      <c r="F12" s="25"/>
      <c r="G12" s="25"/>
      <c r="H12" s="25"/>
      <c r="I12" s="25"/>
      <c r="J12" s="25"/>
      <c r="K12" s="25"/>
      <c r="L12" s="25"/>
      <c r="W12" s="25"/>
    </row>
    <row r="13" spans="1:23">
      <c r="A13" s="25"/>
      <c r="B13" s="25"/>
      <c r="C13" s="25"/>
      <c r="D13" s="25"/>
      <c r="F13" s="25"/>
      <c r="G13" s="25"/>
      <c r="H13" s="25"/>
      <c r="I13" s="25"/>
      <c r="J13" s="25"/>
      <c r="K13" s="25"/>
      <c r="L13" s="25"/>
      <c r="W13" s="25"/>
    </row>
    <row r="14" spans="1:23">
      <c r="A14" s="25"/>
      <c r="B14" s="25"/>
      <c r="C14" s="25"/>
      <c r="D14" s="25"/>
      <c r="F14" s="25"/>
      <c r="G14" s="25"/>
      <c r="H14" s="25"/>
      <c r="I14" s="25"/>
      <c r="J14" s="25"/>
      <c r="K14" s="25"/>
      <c r="L14" s="25"/>
      <c r="W14" s="25"/>
    </row>
    <row r="15" spans="1:23">
      <c r="A15" s="25"/>
      <c r="B15" s="25"/>
      <c r="C15" s="25"/>
      <c r="D15" s="25"/>
      <c r="F15" s="25"/>
      <c r="G15" s="25"/>
      <c r="H15" s="25"/>
      <c r="I15" s="25"/>
      <c r="J15" s="25"/>
      <c r="K15" s="25"/>
      <c r="L15" s="25"/>
      <c r="W15" s="25"/>
    </row>
    <row r="16" spans="1:23">
      <c r="A16" s="25"/>
      <c r="B16" s="25"/>
      <c r="C16" s="25"/>
      <c r="D16" s="25"/>
      <c r="F16" s="25"/>
      <c r="G16" s="25"/>
      <c r="H16" s="25"/>
      <c r="I16" s="25"/>
      <c r="J16" s="25"/>
      <c r="K16" s="25"/>
      <c r="L16" s="25"/>
      <c r="W16" s="25"/>
    </row>
    <row r="17" spans="1:23">
      <c r="A17" s="25"/>
      <c r="B17" s="25"/>
      <c r="C17" s="25"/>
      <c r="D17" s="25"/>
      <c r="F17" s="25"/>
      <c r="G17" s="25"/>
      <c r="H17" s="25"/>
      <c r="I17" s="25"/>
      <c r="J17" s="25"/>
      <c r="K17" s="25"/>
      <c r="L17" s="25"/>
      <c r="W17" s="25"/>
    </row>
    <row r="18" spans="1:23">
      <c r="A18" s="25"/>
      <c r="B18" s="25"/>
      <c r="C18" s="25"/>
      <c r="D18" s="25"/>
      <c r="F18" s="25"/>
      <c r="G18" s="25"/>
      <c r="H18" s="25"/>
      <c r="I18" s="25"/>
      <c r="J18" s="25"/>
      <c r="K18" s="25"/>
      <c r="L18" s="25"/>
      <c r="W18" s="25"/>
    </row>
    <row r="19" spans="1:23">
      <c r="A19" s="25"/>
      <c r="B19" s="25"/>
      <c r="C19" s="25"/>
      <c r="D19" s="25"/>
      <c r="F19" s="25"/>
      <c r="G19" s="25"/>
      <c r="H19" s="25"/>
      <c r="I19" s="25"/>
      <c r="J19" s="25"/>
      <c r="K19" s="25"/>
      <c r="L19" s="25"/>
      <c r="W19" s="25"/>
    </row>
    <row r="20" spans="1:23">
      <c r="A20" s="25"/>
      <c r="B20" s="25"/>
      <c r="C20" s="25"/>
      <c r="D20" s="25"/>
      <c r="F20" s="25"/>
      <c r="G20" s="25"/>
      <c r="H20" s="25"/>
      <c r="I20" s="25"/>
      <c r="J20" s="25"/>
      <c r="K20" s="25"/>
      <c r="L20" s="25"/>
      <c r="W20" s="25"/>
    </row>
    <row r="21" spans="1:23">
      <c r="A21" s="25"/>
      <c r="B21" s="25"/>
      <c r="C21" s="25"/>
      <c r="D21" s="25"/>
      <c r="F21" s="25"/>
      <c r="G21" s="25"/>
      <c r="H21" s="25"/>
      <c r="I21" s="25"/>
      <c r="J21" s="25"/>
      <c r="K21" s="25"/>
      <c r="L21" s="25"/>
      <c r="W21" s="25"/>
    </row>
    <row r="22" spans="1:23">
      <c r="A22" s="25"/>
      <c r="B22" s="25"/>
      <c r="C22" s="25"/>
      <c r="D22" s="25"/>
      <c r="F22" s="25"/>
      <c r="G22" s="25"/>
      <c r="H22" s="25"/>
      <c r="I22" s="25"/>
      <c r="J22" s="25"/>
      <c r="K22" s="25"/>
      <c r="L22" s="25"/>
      <c r="W22" s="25"/>
    </row>
    <row r="23" spans="1:23">
      <c r="A23" s="25"/>
      <c r="B23" s="25"/>
      <c r="C23" s="25"/>
      <c r="D23" s="25"/>
      <c r="F23" s="25"/>
      <c r="G23" s="25"/>
      <c r="H23" s="25"/>
      <c r="I23" s="25"/>
      <c r="J23" s="25"/>
      <c r="K23" s="25"/>
      <c r="L23" s="25"/>
      <c r="W23" s="25"/>
    </row>
    <row r="24" spans="1:23">
      <c r="A24" s="25"/>
      <c r="B24" s="25"/>
      <c r="C24" s="25"/>
      <c r="D24" s="25"/>
      <c r="F24" s="25"/>
      <c r="G24" s="25"/>
      <c r="H24" s="25"/>
      <c r="I24" s="25"/>
      <c r="J24" s="25"/>
      <c r="K24" s="25"/>
      <c r="L24" s="25"/>
      <c r="W24" s="25"/>
    </row>
  </sheetData>
  <sortState ref="B9:D108">
    <sortCondition ref="B9"/>
  </sortState>
  <mergeCells count="14">
    <mergeCell ref="I4:I5"/>
    <mergeCell ref="G8:I8"/>
    <mergeCell ref="G9:I9"/>
    <mergeCell ref="G10:I10"/>
    <mergeCell ref="A1:H1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</dc:creator>
  <cp:lastModifiedBy>Marzena</cp:lastModifiedBy>
  <cp:lastPrinted>2023-12-20T12:26:17Z</cp:lastPrinted>
  <dcterms:created xsi:type="dcterms:W3CDTF">2016-12-13T12:49:37Z</dcterms:created>
  <dcterms:modified xsi:type="dcterms:W3CDTF">2024-12-18T14:16:02Z</dcterms:modified>
</cp:coreProperties>
</file>